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ÊNCIA PÚBLICA Nº 007-2025 CERCAMENTO ESCOLA\DOCUMENTOS ENGENHARIA\"/>
    </mc:Choice>
  </mc:AlternateContent>
  <xr:revisionPtr revIDLastSave="0" documentId="13_ncr:1_{43D22879-A59A-4FAD-8375-CEAB90945D46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81029"/>
</workbook>
</file>

<file path=xl/calcChain.xml><?xml version="1.0" encoding="utf-8"?>
<calcChain xmlns="http://schemas.openxmlformats.org/spreadsheetml/2006/main">
  <c r="O14" i="3" l="1"/>
  <c r="D23" i="6"/>
  <c r="D20" i="6"/>
  <c r="D19" i="6"/>
  <c r="D18" i="6"/>
  <c r="D17" i="6"/>
  <c r="D16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E16" i="6"/>
  <c r="H16" i="6" s="1"/>
  <c r="F16" i="6"/>
  <c r="A17" i="6"/>
  <c r="C17" i="6"/>
  <c r="E17" i="6"/>
  <c r="H17" i="6" s="1"/>
  <c r="F17" i="6"/>
  <c r="A18" i="6"/>
  <c r="C18" i="6"/>
  <c r="E18" i="6"/>
  <c r="H18" i="6" s="1"/>
  <c r="F18" i="6"/>
  <c r="A19" i="6"/>
  <c r="C19" i="6"/>
  <c r="E19" i="6"/>
  <c r="H19" i="6" s="1"/>
  <c r="F19" i="6"/>
  <c r="A20" i="6"/>
  <c r="C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K14" i="3" l="1"/>
  <c r="Q14" i="3"/>
  <c r="K17" i="3"/>
  <c r="K15" i="3" l="1"/>
  <c r="B15" i="3" s="1"/>
  <c r="B15" i="6" s="1"/>
  <c r="K16" i="3"/>
  <c r="K18" i="3"/>
  <c r="K19" i="3"/>
  <c r="K20" i="3"/>
  <c r="K21" i="3"/>
  <c r="K22" i="3"/>
  <c r="K23" i="3"/>
  <c r="K24" i="3"/>
  <c r="B24" i="3" s="1"/>
  <c r="B2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B37" i="6" s="1"/>
  <c r="K38" i="3"/>
  <c r="B38" i="3" s="1"/>
  <c r="B38" i="6" s="1"/>
  <c r="K39" i="3"/>
  <c r="B39" i="3" s="1"/>
  <c r="B39" i="6" s="1"/>
  <c r="K40" i="3"/>
  <c r="B40" i="3" s="1"/>
  <c r="B40" i="6" s="1"/>
  <c r="K41" i="3"/>
  <c r="B41" i="3" s="1"/>
  <c r="B41" i="6" s="1"/>
  <c r="K42" i="3"/>
  <c r="B42" i="3" s="1"/>
  <c r="B42" i="6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4" i="6" s="1"/>
  <c r="B16" i="3" l="1"/>
  <c r="B16" i="6" s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7" i="6" l="1"/>
  <c r="B18" i="3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E13" i="6"/>
  <c r="H13" i="6" s="1"/>
  <c r="O13" i="3"/>
  <c r="B19" i="6" l="1"/>
  <c r="B20" i="3"/>
  <c r="B20" i="6" s="1"/>
  <c r="F2" i="8"/>
  <c r="E238" i="8" s="1"/>
  <c r="F13" i="6"/>
  <c r="D13" i="6"/>
  <c r="A13" i="6"/>
  <c r="F12" i="6"/>
  <c r="D12" i="6"/>
  <c r="C12" i="6"/>
  <c r="A12" i="6"/>
  <c r="G13" i="2" s="1"/>
  <c r="C13" i="2"/>
  <c r="Q12" i="3"/>
  <c r="O12" i="3"/>
  <c r="Q13" i="3"/>
  <c r="B21" i="3" l="1"/>
  <c r="B22" i="3" s="1"/>
  <c r="B22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6" l="1"/>
  <c r="B23" i="3"/>
  <c r="B23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  <c r="C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<sst xmlns="http://schemas.openxmlformats.org/spreadsheetml/2006/main" count="15194" uniqueCount="4072">
  <si>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</si>
  <si>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</si>
  <si>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</si>
  <si>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</si>
  <si>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</si>
  <si>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</si>
  <si>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</si>
  <si>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</si>
  <si>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</si>
  <si>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</si>
  <si>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</si>
  <si>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</si>
  <si>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</si>
  <si>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</si>
  <si>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</si>
  <si>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</si>
  <si>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</si>
  <si>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</si>
  <si>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</si>
  <si>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</si>
  <si>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</si>
  <si>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</si>
  <si>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</si>
  <si>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</si>
  <si>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</si>
  <si>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</si>
  <si>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</si>
  <si>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</si>
  <si>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</si>
  <si>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</si>
  <si>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</si>
  <si>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</si>
  <si>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</si>
  <si>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</si>
  <si>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</si>
  <si>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</si>
  <si>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</si>
  <si>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</si>
  <si>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</si>
  <si>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</si>
  <si>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</si>
  <si>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</si>
  <si>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</si>
  <si>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</si>
  <si>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</si>
  <si>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</si>
  <si>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</si>
  <si>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</si>
  <si>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</si>
  <si>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</si>
  <si>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</si>
  <si>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</si>
  <si>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</si>
  <si>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</si>
  <si>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</si>
  <si>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</si>
  <si>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</si>
  <si>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</si>
  <si>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</si>
  <si>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</si>
  <si>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</si>
  <si>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</si>
  <si>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</si>
  <si>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</si>
  <si>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</si>
  <si>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</si>
  <si>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</si>
  <si>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</si>
  <si>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</si>
  <si>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</si>
  <si>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</si>
  <si>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</si>
  <si>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</si>
  <si>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</si>
  <si>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</si>
  <si>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</si>
  <si>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</si>
  <si>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</si>
  <si>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</si>
  <si>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</si>
  <si>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</si>
  <si>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</si>
  <si>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</si>
  <si>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</si>
  <si>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</si>
  <si>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</si>
  <si>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</si>
  <si>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</si>
  <si>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</si>
  <si>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</si>
  <si>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</si>
  <si>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</si>
  <si>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</si>
  <si>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</si>
  <si>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</si>
  <si>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</si>
  <si>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</si>
  <si>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</si>
  <si>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</si>
  <si>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</si>
  <si>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</si>
  <si>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</si>
  <si>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</si>
  <si>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</si>
  <si>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</si>
  <si>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</si>
  <si>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</si>
  <si>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</si>
  <si>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</si>
  <si>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</si>
  <si>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</si>
  <si>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</si>
  <si>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</si>
  <si>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</si>
  <si>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</si>
  <si>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</si>
  <si>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</si>
  <si>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</si>
  <si>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</si>
  <si>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</si>
  <si>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</si>
  <si>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</si>
  <si>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</si>
  <si>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</si>
  <si>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</si>
  <si>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</si>
  <si>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</si>
  <si>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</si>
  <si>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</si>
  <si>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</si>
  <si>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</si>
  <si>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</si>
  <si>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</si>
  <si>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</si>
  <si>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</si>
  <si>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</si>
  <si>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</si>
  <si>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</si>
  <si>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</si>
  <si>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</si>
  <si>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</si>
  <si>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</si>
  <si>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</si>
  <si>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</si>
  <si>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</si>
  <si>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</si>
  <si>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</si>
  <si>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</si>
  <si>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</si>
  <si>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</si>
  <si>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</si>
  <si>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</si>
  <si>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</si>
  <si>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</si>
  <si>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</si>
  <si>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</si>
  <si>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</si>
  <si>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</si>
  <si>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</si>
  <si>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</si>
  <si>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</si>
  <si>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</si>
  <si>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</si>
  <si>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</si>
  <si>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</si>
  <si>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</si>
  <si>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</si>
  <si>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</si>
  <si>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</si>
  <si>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</si>
  <si>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</si>
  <si>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</si>
  <si>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</si>
  <si>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</si>
  <si>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</si>
  <si>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</si>
  <si>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</si>
  <si>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</si>
  <si>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</si>
  <si>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</si>
  <si>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</si>
  <si>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</si>
  <si>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</si>
  <si>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</si>
  <si>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</si>
  <si>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</si>
  <si>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</si>
  <si>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</si>
  <si>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</si>
  <si>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</si>
  <si>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</si>
  <si>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</si>
  <si>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</si>
  <si>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</si>
  <si>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</si>
  <si>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</si>
  <si>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</si>
  <si>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</si>
  <si>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</si>
  <si>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</si>
  <si>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</si>
  <si>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</si>
  <si>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</si>
  <si>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</si>
  <si>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</si>
  <si>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</si>
  <si>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</si>
  <si>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</si>
  <si>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</si>
  <si>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</si>
  <si>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</si>
  <si>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</si>
  <si>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</si>
  <si>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</si>
  <si>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</si>
  <si>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</si>
  <si>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</si>
  <si>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</si>
  <si>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</si>
  <si>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</si>
  <si>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</si>
  <si>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</si>
  <si>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</si>
  <si>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</si>
  <si>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</si>
  <si>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</si>
  <si>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</si>
  <si>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</si>
  <si>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</si>
  <si>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</si>
  <si>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</si>
  <si>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</si>
  <si>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</si>
  <si>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</si>
  <si>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</si>
  <si>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</si>
  <si>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</si>
  <si>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</si>
  <si>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</si>
  <si>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</si>
  <si>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</si>
  <si>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</si>
  <si>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</si>
  <si>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</si>
  <si>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</si>
  <si>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</si>
  <si>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</si>
  <si>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</si>
  <si>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</si>
  <si>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</si>
  <si>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</si>
  <si>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</si>
  <si>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</si>
  <si>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</si>
  <si>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</si>
  <si>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</si>
  <si>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</si>
  <si>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</si>
  <si>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</si>
  <si>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</si>
  <si>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</si>
  <si>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</si>
  <si>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</si>
  <si>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</si>
  <si>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</si>
  <si>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</si>
  <si>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</si>
  <si>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</si>
  <si>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</si>
  <si>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</si>
  <si>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</si>
  <si>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</si>
  <si>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</si>
  <si>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</si>
  <si>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</si>
  <si>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</si>
  <si>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</si>
  <si>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</si>
  <si>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</si>
  <si>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</si>
  <si>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</si>
  <si>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</si>
  <si>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</si>
  <si>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</si>
  <si>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</si>
  <si>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</si>
  <si>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</si>
  <si>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</si>
  <si>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</si>
  <si>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</si>
  <si>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</si>
  <si>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</si>
  <si>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</si>
  <si>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</si>
  <si>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</si>
  <si>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</si>
  <si>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</si>
  <si>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</si>
  <si>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</si>
  <si>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</si>
  <si>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</si>
  <si>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</si>
  <si>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</si>
  <si>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</si>
  <si>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</si>
  <si>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</si>
  <si>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</si>
  <si>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</si>
  <si>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</si>
  <si>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</si>
  <si>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</si>
  <si>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</si>
  <si>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</si>
  <si>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</si>
  <si>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</si>
  <si>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</si>
  <si>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</si>
  <si>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</si>
  <si>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</si>
  <si>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</si>
  <si>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</si>
  <si>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</si>
  <si>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</si>
  <si>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</si>
  <si>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</si>
  <si>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</si>
  <si>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</si>
  <si>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</si>
  <si>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</si>
  <si>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</si>
  <si>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</si>
  <si>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</si>
  <si>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</si>
  <si>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</si>
  <si>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</si>
  <si>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</si>
  <si>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</si>
  <si>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</si>
  <si>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</si>
  <si>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</si>
  <si>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</si>
  <si>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</si>
  <si>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</si>
  <si>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</si>
  <si>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</si>
  <si>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</si>
  <si>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</si>
  <si>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</si>
  <si>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</si>
  <si>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</si>
  <si>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</si>
  <si>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</si>
  <si>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</si>
  <si>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</si>
  <si>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</si>
  <si>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</si>
  <si>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</si>
  <si>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</si>
  <si>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</si>
  <si>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</si>
  <si>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</si>
  <si>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</si>
  <si>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</si>
  <si>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</si>
  <si>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</si>
  <si>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</si>
  <si>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</si>
  <si>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</si>
  <si>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</si>
  <si>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</si>
  <si>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</si>
  <si>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</si>
  <si>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</si>
  <si>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</si>
  <si>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</si>
  <si>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</si>
  <si>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</si>
  <si>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</si>
  <si>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</si>
  <si>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</si>
  <si>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</si>
  <si>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</si>
  <si>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</si>
  <si>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</si>
  <si>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</si>
  <si>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</si>
  <si>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</si>
  <si>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</si>
  <si>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</si>
  <si>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</si>
  <si>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</si>
  <si>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</si>
  <si>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</si>
  <si>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</si>
  <si>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</si>
  <si>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</si>
  <si>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</si>
  <si>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</si>
  <si>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</si>
  <si>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</si>
  <si>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</si>
  <si>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</si>
  <si>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</si>
  <si>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</si>
  <si>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</si>
  <si>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</si>
  <si>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</si>
  <si>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</si>
  <si>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</si>
  <si>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</si>
  <si>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</si>
  <si>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</si>
  <si>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</si>
  <si>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</si>
  <si>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</si>
  <si>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</si>
  <si>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</si>
  <si>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</si>
  <si>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</si>
  <si>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</si>
  <si>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</si>
  <si>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</si>
  <si>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</si>
  <si>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</si>
  <si>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</si>
  <si>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</si>
  <si>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</si>
  <si>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</si>
  <si>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</si>
  <si>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</si>
  <si>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</si>
  <si>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</si>
  <si>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</si>
  <si>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</si>
  <si>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</si>
  <si>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</si>
  <si>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</si>
  <si>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</si>
  <si>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</si>
  <si>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</si>
  <si>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</si>
  <si>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</si>
  <si>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</si>
  <si>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</si>
  <si>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</si>
  <si>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</si>
  <si>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</si>
  <si>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</si>
  <si>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</si>
  <si>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</si>
  <si>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</si>
  <si>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</si>
  <si>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</si>
  <si>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</si>
  <si>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</si>
  <si>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</si>
  <si>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</si>
  <si>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</si>
  <si>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</si>
  <si>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</si>
  <si>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</si>
  <si>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</si>
  <si>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</si>
  <si>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</si>
  <si>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</si>
  <si>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</si>
  <si>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</si>
  <si>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</si>
  <si>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</si>
  <si>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</si>
  <si>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</si>
  <si>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</si>
  <si>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</si>
  <si>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</si>
  <si>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</si>
  <si>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</si>
  <si>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</si>
  <si>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</si>
  <si>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</si>
  <si>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</si>
  <si>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</si>
  <si>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</si>
  <si>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</si>
  <si>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</si>
  <si>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</si>
  <si>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</si>
  <si>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</si>
  <si>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</si>
  <si>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</si>
  <si>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</si>
  <si>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</si>
  <si>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</si>
  <si>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</si>
  <si>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</si>
  <si>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</si>
  <si>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</si>
  <si>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</si>
  <si>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</si>
  <si>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</si>
  <si>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</si>
  <si>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</si>
  <si>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</si>
  <si>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</si>
  <si>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</si>
  <si>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</si>
  <si>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</si>
  <si>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</si>
  <si>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</si>
  <si>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</si>
  <si>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</si>
  <si>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</si>
  <si>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</si>
  <si>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</si>
  <si>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</si>
  <si>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</si>
  <si>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</si>
  <si>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</si>
  <si>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</si>
  <si>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</si>
  <si>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</si>
  <si>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</si>
  <si>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</si>
  <si>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</si>
  <si>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</si>
  <si>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</si>
  <si>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</si>
  <si>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</si>
  <si>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</si>
  <si>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</si>
  <si>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</si>
  <si>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</si>
  <si>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</si>
  <si>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</si>
  <si>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</si>
  <si>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</si>
  <si>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</si>
  <si>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</si>
  <si>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</si>
  <si>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</si>
  <si>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</si>
  <si>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</si>
  <si>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</si>
  <si>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</si>
  <si>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</si>
  <si>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</si>
  <si>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</si>
  <si>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</si>
  <si>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</si>
  <si>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</si>
  <si>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</si>
  <si>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</si>
  <si>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</si>
  <si>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</si>
  <si>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</si>
  <si>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</si>
  <si>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</si>
  <si>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</si>
  <si>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</si>
  <si>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</si>
  <si>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</si>
  <si>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</si>
  <si>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</si>
  <si>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</si>
  <si>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</si>
  <si>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</si>
  <si>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</si>
  <si>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</si>
  <si>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</si>
  <si>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</si>
  <si>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</si>
  <si>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</si>
  <si>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</si>
  <si>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</si>
  <si>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</si>
  <si>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</si>
  <si>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</si>
  <si>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</si>
  <si>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</si>
  <si>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</si>
  <si>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</si>
  <si>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</si>
  <si>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</si>
  <si>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</si>
  <si>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</si>
  <si>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</si>
  <si>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</si>
  <si>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</si>
  <si>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</si>
  <si>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</si>
  <si>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</si>
  <si>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</si>
  <si>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</si>
  <si>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</si>
  <si>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</si>
  <si>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</si>
  <si>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</si>
  <si>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</si>
  <si>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</si>
  <si>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</si>
  <si>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</si>
  <si>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</si>
  <si>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</si>
  <si>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</si>
  <si>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</si>
  <si>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</si>
  <si>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</si>
  <si>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</si>
  <si>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</si>
  <si>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</si>
  <si>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</si>
  <si>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</si>
  <si>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</si>
  <si>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</si>
  <si>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</si>
  <si>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</si>
  <si>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</si>
  <si>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</si>
  <si>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</si>
  <si>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</si>
  <si>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</si>
  <si>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</si>
  <si>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</si>
  <si>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</si>
  <si>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</si>
  <si>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</si>
  <si>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</si>
  <si>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</si>
  <si>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</si>
  <si>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</si>
  <si>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</si>
  <si>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</si>
  <si>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</si>
  <si>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</si>
  <si>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</si>
  <si>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</si>
  <si>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</si>
  <si>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</si>
  <si>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</si>
  <si>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</si>
  <si>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</si>
  <si>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</si>
  <si>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</si>
  <si>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</si>
  <si>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</si>
  <si>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</si>
  <si>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</si>
  <si>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</si>
  <si>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</si>
  <si>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</si>
  <si>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</si>
  <si>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</si>
  <si>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</si>
  <si>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</si>
  <si>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</si>
  <si>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</si>
  <si>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</si>
  <si>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</si>
  <si>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</si>
  <si>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</si>
  <si>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</si>
  <si>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</si>
  <si>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</si>
  <si>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</si>
  <si>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</si>
  <si>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</si>
  <si>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</si>
  <si>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</si>
  <si>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</si>
  <si>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</si>
  <si>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</si>
  <si>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</si>
  <si>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</si>
  <si>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</si>
  <si>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</si>
  <si>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</si>
  <si>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</si>
  <si>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</si>
  <si>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</si>
  <si>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</si>
  <si>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</si>
  <si>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</si>
  <si>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</si>
  <si>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</si>
  <si>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</si>
  <si>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</si>
  <si>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</si>
  <si>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</si>
  <si>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</si>
  <si>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</si>
  <si>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</si>
  <si>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</si>
  <si>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</si>
  <si>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</si>
  <si>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</si>
  <si>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</si>
  <si>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</si>
  <si>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</si>
  <si>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</si>
  <si>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</si>
  <si>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</si>
  <si>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</si>
  <si>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</si>
  <si>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</si>
  <si>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</si>
  <si>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</si>
  <si>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</si>
  <si>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</si>
  <si>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</si>
  <si>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</si>
  <si>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</si>
  <si>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</si>
  <si>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</si>
  <si>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</si>
  <si>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</si>
  <si>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</si>
  <si>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</si>
  <si>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</si>
  <si>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</si>
  <si>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</si>
  <si>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</si>
  <si>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</si>
  <si>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</si>
  <si>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</si>
  <si>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</si>
  <si>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</si>
  <si>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</si>
  <si>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</si>
  <si>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</si>
  <si>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</si>
  <si>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</si>
  <si>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</si>
  <si>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</si>
  <si>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</si>
  <si>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</si>
  <si>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</si>
  <si>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</si>
  <si>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</si>
  <si>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</si>
  <si>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</si>
  <si>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</si>
  <si>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</si>
  <si>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</si>
  <si>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</si>
  <si>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</si>
  <si>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</si>
  <si>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</si>
  <si>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</si>
  <si>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</si>
  <si>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</si>
  <si>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</si>
  <si>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</si>
  <si>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</si>
  <si>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</si>
  <si>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</si>
  <si>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</si>
  <si>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</si>
  <si>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</si>
  <si>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</si>
  <si>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</si>
  <si>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</si>
  <si>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</si>
  <si>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</si>
  <si>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</si>
  <si>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</si>
  <si>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</si>
  <si>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</si>
  <si>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</si>
  <si>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</si>
  <si>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</si>
  <si>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</si>
  <si>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</si>
  <si>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</si>
  <si>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</si>
  <si>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</si>
  <si>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</si>
  <si>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</si>
  <si>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</si>
  <si>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</si>
  <si>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</si>
  <si>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</si>
  <si>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</si>
  <si>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</si>
  <si>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</si>
  <si>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</si>
  <si>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</si>
  <si>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</si>
  <si>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</si>
  <si>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</si>
  <si>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</si>
  <si>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</si>
  <si>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</si>
  <si>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</si>
  <si>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</si>
  <si>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</si>
  <si>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</si>
  <si>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</si>
  <si>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</si>
  <si>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</si>
  <si>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</si>
  <si>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</si>
  <si>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</si>
  <si>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</si>
  <si>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</si>
  <si>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</si>
  <si>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</si>
  <si>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</si>
  <si>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</si>
  <si>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</si>
  <si>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</si>
  <si>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</si>
  <si>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</si>
  <si>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</si>
  <si>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</si>
  <si>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</si>
  <si>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</si>
  <si>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</si>
  <si>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</si>
  <si>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</si>
  <si>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</si>
  <si>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</si>
  <si>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</si>
  <si>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</si>
  <si>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</si>
  <si>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</si>
  <si>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</si>
  <si>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</si>
  <si>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</si>
  <si>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</si>
  <si>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</si>
  <si>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</si>
  <si>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</si>
  <si>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</si>
  <si>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</si>
  <si>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</si>
  <si>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</si>
  <si>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</si>
  <si>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</si>
  <si>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</si>
  <si>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</si>
  <si>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</si>
  <si>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</si>
  <si>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</si>
  <si>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</si>
  <si>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</si>
  <si>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</si>
  <si>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</si>
  <si>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</si>
  <si>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</si>
  <si>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</si>
  <si>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</si>
  <si>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</si>
  <si>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</si>
  <si>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</si>
  <si>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</si>
  <si>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</si>
  <si>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</si>
  <si>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</si>
  <si>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</si>
  <si>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</si>
  <si>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</si>
  <si>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</si>
  <si>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</si>
  <si>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</si>
  <si>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</si>
  <si>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</si>
  <si>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</si>
  <si>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</si>
  <si>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</si>
  <si>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</si>
  <si>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</si>
  <si>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</si>
  <si>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</si>
  <si>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</si>
  <si>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</si>
  <si>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</si>
  <si>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</si>
  <si>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</si>
  <si>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</si>
  <si>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</si>
  <si>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</si>
  <si>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</si>
  <si>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</si>
  <si>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</si>
  <si>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</si>
  <si>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</si>
  <si>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</si>
  <si>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</si>
  <si>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</si>
  <si>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</si>
  <si>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</si>
  <si>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</si>
  <si>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</si>
  <si>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</si>
  <si>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</si>
  <si>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</si>
  <si>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</si>
  <si>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</si>
  <si>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</si>
  <si>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</si>
  <si>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</si>
  <si>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</si>
  <si>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</si>
  <si>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</si>
  <si>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</si>
  <si>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</si>
  <si>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</si>
  <si>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</si>
  <si>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</si>
  <si>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</si>
  <si>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</si>
  <si>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</si>
  <si>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</si>
  <si>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</si>
  <si>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</si>
  <si>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</si>
  <si>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</si>
  <si>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</si>
  <si>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</si>
  <si>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</si>
  <si>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</si>
  <si>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</si>
  <si>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</si>
  <si>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</si>
  <si>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</si>
  <si>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</si>
  <si>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</si>
  <si>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</si>
  <si>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</si>
  <si>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</si>
  <si>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</si>
  <si>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</si>
  <si>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</si>
  <si>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</si>
  <si>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</si>
  <si>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</si>
  <si>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</si>
  <si>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</si>
  <si>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</si>
  <si>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</si>
  <si>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</si>
  <si>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</si>
  <si>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</si>
  <si>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</si>
  <si>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</si>
  <si>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</si>
  <si>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</si>
  <si>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</si>
  <si>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</si>
  <si>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</si>
  <si>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</si>
  <si>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</si>
  <si>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</si>
  <si>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</si>
  <si>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</si>
  <si>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</si>
  <si>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</si>
  <si>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</si>
  <si>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</si>
  <si>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</si>
  <si>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</si>
  <si>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</si>
  <si>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</si>
  <si>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</si>
  <si>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</si>
  <si>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</si>
  <si>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</si>
  <si>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</si>
  <si>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</si>
  <si>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</si>
  <si>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</si>
  <si>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</si>
  <si>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</si>
  <si>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</si>
  <si>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</si>
  <si>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</si>
  <si>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</si>
  <si>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</si>
  <si>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</si>
  <si>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</si>
  <si>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</si>
  <si>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</si>
  <si>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</si>
  <si>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</si>
  <si>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</si>
  <si>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</si>
  <si>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</si>
  <si>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</si>
  <si>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</si>
  <si>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</si>
  <si>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</si>
  <si>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</si>
  <si>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</si>
  <si>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</si>
  <si>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</si>
  <si>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</si>
  <si>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</si>
  <si>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</si>
  <si>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</si>
  <si>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</si>
  <si>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</si>
  <si>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</si>
  <si>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</si>
  <si>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</si>
  <si>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</si>
  <si>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</si>
  <si>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</si>
  <si>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</si>
  <si>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</si>
  <si>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</si>
  <si>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</si>
  <si>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</si>
  <si>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</si>
  <si>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</si>
  <si>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</si>
  <si>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</si>
  <si>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</si>
  <si>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</si>
  <si>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</si>
  <si>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</si>
  <si>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</si>
  <si>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</si>
  <si>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</si>
  <si>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</si>
  <si>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</si>
  <si>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</si>
  <si>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</si>
  <si>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</si>
  <si>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</si>
  <si>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</si>
  <si>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</si>
  <si>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</si>
  <si>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</si>
  <si>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</si>
  <si>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</si>
  <si>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</si>
  <si>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</si>
  <si>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</si>
  <si>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</si>
  <si>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</si>
  <si>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</si>
  <si>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</si>
  <si>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</si>
  <si>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</si>
  <si>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</si>
  <si>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</si>
  <si>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</si>
  <si>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</si>
  <si>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</si>
  <si>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</si>
  <si>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</si>
  <si>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</si>
  <si>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</si>
  <si>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</si>
  <si>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</si>
  <si>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</si>
  <si>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</si>
  <si>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</si>
  <si>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</si>
  <si>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</si>
  <si>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</si>
  <si>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</si>
  <si>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</si>
  <si>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</si>
  <si>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</si>
  <si>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</si>
  <si>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</si>
  <si>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</si>
  <si>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</si>
  <si>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</si>
  <si>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</si>
  <si>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</si>
  <si>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</si>
  <si>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</si>
  <si>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</si>
  <si>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</si>
  <si>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</si>
  <si>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</si>
  <si>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</si>
  <si>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</si>
  <si>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</si>
  <si>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</si>
  <si>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</si>
  <si>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</si>
  <si>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</si>
  <si>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</si>
  <si>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</si>
  <si>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</si>
  <si>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</si>
  <si>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</si>
  <si>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</si>
  <si>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</si>
  <si>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</si>
  <si>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</si>
  <si>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</si>
  <si>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</si>
  <si>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</si>
  <si>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</si>
  <si>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</si>
  <si>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</si>
  <si>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</si>
  <si>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</si>
  <si>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</si>
  <si>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</si>
  <si>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</si>
  <si>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</si>
  <si>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</si>
  <si>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</si>
  <si>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</si>
  <si>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</si>
  <si>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</si>
  <si>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</si>
  <si>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</si>
  <si>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</si>
  <si>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</si>
  <si>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</si>
  <si>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</si>
  <si>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</si>
  <si>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</si>
  <si>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</si>
  <si>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</si>
  <si>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</si>
  <si>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</si>
  <si>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</si>
  <si>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</si>
  <si>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</si>
  <si>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</si>
  <si>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</si>
  <si>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</si>
  <si>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</si>
  <si>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</si>
  <si>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</si>
  <si>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</si>
  <si>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</si>
  <si>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</si>
  <si>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</si>
  <si>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</si>
  <si>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</si>
  <si>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</si>
  <si>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</si>
  <si>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</si>
  <si>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</si>
  <si>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</si>
  <si>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</si>
  <si>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</si>
  <si>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</si>
  <si>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</si>
  <si>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</si>
  <si>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</si>
  <si>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</si>
  <si>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</si>
  <si>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</si>
  <si>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</si>
  <si>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</si>
  <si>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</si>
  <si>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</si>
  <si>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</si>
  <si>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</si>
  <si>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</si>
  <si>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</si>
  <si>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</si>
  <si>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</si>
  <si>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</si>
  <si>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</si>
  <si>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</si>
  <si>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</si>
  <si>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</si>
  <si>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</si>
  <si>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</si>
  <si>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</si>
  <si>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</si>
  <si>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</si>
  <si>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</si>
  <si>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</si>
  <si>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</si>
  <si>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</si>
  <si>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</si>
  <si>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</si>
  <si>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</si>
  <si>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</si>
  <si>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</si>
  <si>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</si>
  <si>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</si>
  <si>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</si>
  <si>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</si>
  <si>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</si>
  <si>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</si>
  <si>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</si>
  <si>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</si>
  <si>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</si>
  <si>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</si>
  <si>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</si>
  <si>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</si>
  <si>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</si>
  <si>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</si>
  <si>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</si>
  <si>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</si>
  <si>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</si>
  <si>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</si>
  <si>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</si>
  <si>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</si>
  <si>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</si>
  <si>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</si>
  <si>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</si>
  <si>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</si>
  <si>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</si>
  <si>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</si>
  <si>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</si>
  <si>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</si>
  <si>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</si>
  <si>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</si>
  <si>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</si>
  <si>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</si>
  <si>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</si>
  <si>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</si>
  <si>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</si>
  <si>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</si>
  <si>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</si>
  <si>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</si>
  <si>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</si>
  <si>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</si>
  <si>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</si>
  <si>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</si>
  <si>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</si>
  <si>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</si>
  <si>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</si>
  <si>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</si>
  <si>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</si>
  <si>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</si>
  <si>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</si>
  <si>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</si>
  <si>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</si>
  <si>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</si>
  <si>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</si>
  <si>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</si>
  <si>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</si>
  <si>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</si>
  <si>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</si>
  <si>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</si>
  <si>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</si>
  <si>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</si>
  <si>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</si>
  <si>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</si>
  <si>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</si>
  <si>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</si>
  <si>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</si>
  <si>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</si>
  <si>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</si>
  <si>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</si>
  <si>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</si>
  <si>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</si>
  <si>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</si>
  <si>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</si>
  <si>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</si>
  <si>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</si>
  <si>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</si>
  <si>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</si>
  <si>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</si>
  <si>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</si>
  <si>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</si>
  <si>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</si>
  <si>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</si>
  <si>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</si>
  <si>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</si>
  <si>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</si>
  <si>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</si>
  <si>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</si>
  <si>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</si>
  <si>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</si>
  <si>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</si>
  <si>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</si>
  <si>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</si>
  <si>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</si>
  <si>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</si>
  <si>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</si>
  <si>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</si>
  <si>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</si>
  <si>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</si>
  <si>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</si>
  <si>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</si>
  <si>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</si>
  <si>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</si>
  <si>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</si>
  <si>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</si>
  <si>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</si>
  <si>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</si>
  <si>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</si>
  <si>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</si>
  <si>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</si>
  <si>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</si>
  <si>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</si>
  <si>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</si>
  <si>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</si>
  <si>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</si>
  <si>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</si>
  <si>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</si>
  <si>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</si>
  <si>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</si>
  <si>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</si>
  <si>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</si>
  <si>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</si>
  <si>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</si>
  <si>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</si>
  <si>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</si>
  <si>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</si>
  <si>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</si>
  <si>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</si>
  <si>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</si>
  <si>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</si>
  <si>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</si>
  <si>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</si>
  <si>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</si>
  <si>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</si>
  <si>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</si>
  <si>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</si>
  <si>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</si>
  <si>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</si>
  <si>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</si>
  <si>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</si>
  <si>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</si>
  <si>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</si>
  <si>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</si>
  <si>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</si>
  <si>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</si>
  <si>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</si>
  <si>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</si>
  <si>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</si>
  <si>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</si>
  <si>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</si>
  <si>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</si>
  <si>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</si>
  <si>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</si>
  <si>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</si>
  <si>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</si>
  <si>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</si>
  <si>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</si>
  <si>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</si>
  <si>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</si>
  <si>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</si>
  <si>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</si>
  <si>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</si>
  <si>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</si>
  <si>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</si>
  <si>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</si>
  <si>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</si>
  <si>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</si>
  <si>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</si>
  <si>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</si>
  <si>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</si>
  <si>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</si>
  <si>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</si>
  <si>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</si>
  <si>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</si>
  <si>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</si>
  <si>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</si>
  <si>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</si>
  <si>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</si>
  <si>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</si>
  <si>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</si>
  <si>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</si>
  <si>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</si>
  <si>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</si>
  <si>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</si>
  <si>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</si>
  <si>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</si>
  <si>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</si>
  <si>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</si>
  <si>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</si>
  <si>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</si>
  <si>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</si>
  <si>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</si>
  <si>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</si>
  <si>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</si>
  <si>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</si>
  <si>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</si>
  <si>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</si>
  <si>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</si>
  <si>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</si>
  <si>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</si>
  <si>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</si>
  <si>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</si>
  <si>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</si>
  <si>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</si>
  <si>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</si>
  <si>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</si>
  <si>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</si>
  <si>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</si>
  <si>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</si>
  <si>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</si>
  <si>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</si>
  <si>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</si>
  <si>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</si>
  <si>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</si>
  <si>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</si>
  <si>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</si>
  <si>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</si>
  <si>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</si>
  <si>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</si>
  <si>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</si>
  <si>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</si>
  <si>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</si>
  <si>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</si>
  <si>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</si>
  <si>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</si>
  <si>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</si>
  <si>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</si>
  <si>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</si>
  <si>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</si>
  <si>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</si>
  <si>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</si>
  <si>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</si>
  <si>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</si>
  <si>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</si>
  <si>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</si>
  <si>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</si>
  <si>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</si>
  <si>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</si>
  <si>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</si>
  <si>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</si>
  <si>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</si>
  <si>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</si>
  <si>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</si>
  <si>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</si>
  <si>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</si>
  <si>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</si>
  <si>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</si>
  <si>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</si>
  <si>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</si>
  <si>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</si>
  <si>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</si>
  <si>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</si>
  <si>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</si>
  <si>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</si>
  <si>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</si>
  <si>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</si>
  <si>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</si>
  <si>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</si>
  <si>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</si>
  <si>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</si>
  <si>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</si>
  <si>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</si>
  <si>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</si>
  <si>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</si>
  <si>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</si>
  <si>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</si>
  <si>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</si>
  <si>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</si>
  <si>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</si>
  <si>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</si>
  <si>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</si>
  <si>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</si>
  <si>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</si>
  <si>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</si>
  <si>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</si>
  <si>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</si>
  <si>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</si>
  <si>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</si>
  <si>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</si>
  <si>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</si>
  <si>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</si>
  <si>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</si>
  <si>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</si>
  <si>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</si>
  <si>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</si>
  <si>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</si>
  <si>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</si>
  <si>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</si>
  <si>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</si>
  <si>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</si>
  <si>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</si>
  <si>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</si>
  <si>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</si>
  <si>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</si>
  <si>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</si>
  <si>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</si>
  <si>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</si>
  <si>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</si>
  <si>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</si>
  <si>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</si>
  <si>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</si>
  <si>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</si>
  <si>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</si>
  <si>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</si>
  <si>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</si>
  <si>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</si>
  <si>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</si>
  <si>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</si>
  <si>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</si>
  <si>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</si>
  <si>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</si>
  <si>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</si>
  <si>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</si>
  <si>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</si>
  <si>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</si>
  <si>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</si>
  <si>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</si>
  <si>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</si>
  <si>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</si>
  <si>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</si>
  <si>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</si>
  <si>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</si>
  <si>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</si>
  <si>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</si>
  <si>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</si>
  <si>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</si>
  <si>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</si>
  <si>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</si>
  <si>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</si>
  <si>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</si>
  <si>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</si>
  <si>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</si>
  <si>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</si>
  <si>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</si>
  <si>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</si>
  <si>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</si>
  <si>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</si>
  <si>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</si>
  <si>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</si>
  <si>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</si>
  <si>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</si>
  <si>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</si>
  <si>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</si>
  <si>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</si>
  <si>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</si>
  <si>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</si>
  <si>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</si>
  <si>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</si>
  <si>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</si>
  <si>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</si>
  <si>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</si>
  <si>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</si>
  <si>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</si>
  <si>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</si>
  <si>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</si>
  <si>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</si>
  <si>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</si>
  <si>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</si>
  <si>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</si>
  <si>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</si>
  <si>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</si>
  <si>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</si>
  <si>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</si>
  <si>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</si>
  <si>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</si>
  <si>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</si>
  <si>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</si>
  <si>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</si>
  <si>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</si>
  <si>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</si>
  <si>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</si>
  <si>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</si>
  <si>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</si>
  <si>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</si>
  <si>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</si>
  <si>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</si>
  <si>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</si>
  <si>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</si>
  <si>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</si>
  <si>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</si>
  <si>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</si>
  <si>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</si>
  <si>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</si>
  <si>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</si>
  <si>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</si>
  <si>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</si>
  <si>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</si>
  <si>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</si>
  <si>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</si>
  <si>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</si>
  <si>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</si>
  <si>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</si>
  <si>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</si>
  <si>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</si>
  <si>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</si>
  <si>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</si>
  <si>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</si>
  <si>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</si>
  <si>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</si>
  <si>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</si>
  <si>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</si>
  <si>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</si>
  <si>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</si>
  <si>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</si>
  <si>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</si>
  <si>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</si>
  <si>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</si>
  <si>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</si>
  <si>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</si>
  <si>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</si>
  <si>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</si>
  <si>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</si>
  <si>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</si>
  <si>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</si>
  <si>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</si>
  <si>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</si>
  <si>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</si>
  <si>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</si>
  <si>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</si>
  <si>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</si>
  <si>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</si>
  <si>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</si>
  <si>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</si>
  <si>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</si>
  <si>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</si>
  <si>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</si>
  <si>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</si>
  <si>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</si>
  <si>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</si>
  <si>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</si>
  <si>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</si>
  <si>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</si>
  <si>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</si>
  <si>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</si>
  <si>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</si>
  <si>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</si>
  <si>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</si>
  <si>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</si>
  <si>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</si>
  <si>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</si>
  <si>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</si>
  <si>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</si>
  <si>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</si>
  <si>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</si>
  <si>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</si>
  <si>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</si>
  <si>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</si>
  <si>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</si>
  <si>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</si>
  <si>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</si>
  <si>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</si>
  <si>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</si>
  <si>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</si>
  <si>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</si>
  <si>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</si>
  <si>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</si>
  <si>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</si>
  <si>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</si>
  <si>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</si>
  <si>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</si>
  <si>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</si>
  <si>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</si>
  <si>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</si>
  <si>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</si>
  <si>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</si>
  <si>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</si>
  <si>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</si>
  <si>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</si>
  <si>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</si>
  <si>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</si>
  <si>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</si>
  <si>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</si>
  <si>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</si>
  <si>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</si>
  <si>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</si>
  <si>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</si>
  <si>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</si>
  <si>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</si>
  <si>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</si>
  <si>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</si>
  <si>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</si>
  <si>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</si>
  <si>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</si>
  <si>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</si>
  <si>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</si>
  <si>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</si>
  <si>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</si>
  <si>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</si>
  <si>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</si>
  <si>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</si>
  <si>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</si>
  <si>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</si>
  <si>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</si>
  <si>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</si>
  <si>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</si>
  <si>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</si>
  <si>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</si>
  <si>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</si>
  <si>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</si>
  <si>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</si>
  <si>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</si>
  <si>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</si>
  <si>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</si>
  <si>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</si>
  <si>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</si>
  <si>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</si>
  <si>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</si>
  <si>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</si>
  <si>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</si>
  <si>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</si>
  <si>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</si>
  <si>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</si>
  <si>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</si>
  <si>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</si>
  <si>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</si>
  <si>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</si>
  <si>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</si>
  <si>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</si>
  <si>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</si>
  <si>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</si>
  <si>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</si>
  <si>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</si>
  <si>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</si>
  <si>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</si>
  <si>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</si>
  <si>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</si>
  <si>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</si>
  <si>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</si>
  <si>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</si>
  <si>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</si>
  <si>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</si>
  <si>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</si>
  <si>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</si>
  <si>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</si>
  <si>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</si>
  <si>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</si>
  <si>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</si>
  <si>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</si>
  <si>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</si>
  <si>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</si>
  <si>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</si>
  <si>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</si>
  <si>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</si>
  <si>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</si>
  <si>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</si>
  <si>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</si>
  <si>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</si>
  <si>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</si>
  <si>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</si>
  <si>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</si>
  <si>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</si>
  <si>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</si>
  <si>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</si>
  <si>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</si>
  <si>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</si>
  <si>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</si>
  <si>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</si>
  <si>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</si>
  <si>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</si>
  <si>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</si>
  <si>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</si>
  <si>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</si>
  <si>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</si>
  <si>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</si>
  <si>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</si>
  <si>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</si>
  <si>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</si>
  <si>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</si>
  <si>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</si>
  <si>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</si>
  <si>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</si>
  <si>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</si>
  <si>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</si>
  <si>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</si>
  <si>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</si>
  <si>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</si>
  <si>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</si>
  <si>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</si>
  <si>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</si>
  <si>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</si>
  <si>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</si>
  <si>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</si>
  <si>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</si>
  <si>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</si>
  <si>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</si>
  <si>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</si>
  <si>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</si>
  <si>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</si>
  <si>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</si>
  <si>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</si>
  <si>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</si>
  <si>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</si>
  <si>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</si>
  <si>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</si>
  <si>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</si>
  <si>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</si>
  <si>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</si>
  <si>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</si>
  <si>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</si>
  <si>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</si>
  <si>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</si>
  <si>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</si>
  <si>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</si>
  <si>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</si>
  <si>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</si>
  <si>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</si>
  <si>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</si>
  <si>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</si>
  <si>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</si>
  <si>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</si>
  <si>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</si>
  <si>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</si>
  <si>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</si>
  <si>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</si>
  <si>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</si>
  <si>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</si>
  <si>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</si>
  <si>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</si>
  <si>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</si>
  <si>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</si>
  <si>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</si>
  <si>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</si>
  <si>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</si>
  <si>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</si>
  <si>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</si>
  <si>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</si>
  <si>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</si>
  <si>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</si>
  <si>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</si>
  <si>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</si>
  <si>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</si>
  <si>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</si>
  <si>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</si>
  <si>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</si>
  <si>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</si>
  <si>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</si>
  <si>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</si>
  <si>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</si>
  <si>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</si>
  <si>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</si>
  <si>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</si>
  <si>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</si>
  <si>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</si>
  <si>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</si>
  <si>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</si>
  <si>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</si>
  <si>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</si>
  <si>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</si>
  <si>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</si>
  <si>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</si>
  <si>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</si>
  <si>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</si>
  <si>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</si>
  <si>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</si>
  <si>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</si>
  <si>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</si>
  <si>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</si>
  <si>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</si>
  <si>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</si>
  <si>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</si>
  <si>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</si>
  <si>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</si>
  <si>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</si>
  <si>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</si>
  <si>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</si>
  <si>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</si>
  <si>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</si>
  <si>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</si>
  <si>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</si>
  <si>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</si>
  <si>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</si>
  <si>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</si>
  <si>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</si>
  <si>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</si>
  <si>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</si>
  <si>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</si>
  <si>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</si>
  <si>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</si>
  <si>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</si>
  <si>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</si>
  <si>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</si>
  <si>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</si>
  <si>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</si>
  <si>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</si>
  <si>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</si>
  <si>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</si>
  <si>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</si>
  <si>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</si>
  <si>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</si>
  <si>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</si>
  <si>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</si>
  <si>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</si>
  <si>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</si>
  <si>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</si>
  <si>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</si>
  <si>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</si>
  <si>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</si>
  <si>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</si>
  <si>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</si>
  <si>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</si>
  <si>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</si>
  <si>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</si>
  <si>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</si>
  <si>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</si>
  <si>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</si>
  <si>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</si>
  <si>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</si>
  <si>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</si>
  <si>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</si>
  <si>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</si>
  <si>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</si>
  <si>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</si>
  <si>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</si>
  <si>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</si>
  <si>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</si>
  <si>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</si>
  <si>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</si>
  <si>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</si>
  <si>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</si>
  <si>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</si>
  <si>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</si>
  <si>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</si>
  <si>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</si>
  <si>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</si>
  <si>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</si>
  <si>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</si>
  <si>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</si>
  <si>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</si>
  <si>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</si>
  <si>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</si>
  <si>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</si>
  <si>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</si>
  <si>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</si>
  <si>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</si>
  <si>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</si>
  <si>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</si>
  <si>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</si>
  <si>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</si>
  <si>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</si>
  <si>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</si>
  <si>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</si>
  <si>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</si>
  <si>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</si>
  <si>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</si>
  <si>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</si>
  <si>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</si>
  <si>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</si>
  <si>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</si>
  <si>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</si>
  <si>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</si>
  <si>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</si>
  <si>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</si>
  <si>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</si>
  <si>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</si>
  <si>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</si>
  <si>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</si>
  <si>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</si>
  <si>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</si>
  <si>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</si>
  <si>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</si>
  <si>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</si>
  <si>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</si>
  <si>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</si>
  <si>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</si>
  <si>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</si>
  <si>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</si>
  <si>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</si>
  <si>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</si>
  <si>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</si>
  <si>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</si>
  <si>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</si>
  <si>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</si>
  <si>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</si>
  <si>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</si>
  <si>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</si>
  <si>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</si>
  <si>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</si>
  <si>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</si>
  <si>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</si>
  <si>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</si>
  <si>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</si>
  <si>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</si>
  <si>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</si>
  <si>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</si>
  <si>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</si>
  <si>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</si>
  <si>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</si>
  <si>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</si>
  <si>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</si>
  <si>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</si>
  <si>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</si>
  <si>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</si>
  <si>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</si>
  <si>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</si>
  <si>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</si>
  <si>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</si>
  <si>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</si>
  <si>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</si>
  <si>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</si>
  <si>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</si>
  <si>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</si>
  <si>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</si>
  <si>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</si>
  <si>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</si>
  <si>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</si>
  <si>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</si>
  <si>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</si>
  <si>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</si>
  <si>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</si>
  <si>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</si>
  <si>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</si>
  <si>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</si>
  <si>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</si>
  <si>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</si>
  <si>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</si>
  <si>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</si>
  <si>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</si>
  <si>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</si>
  <si>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</si>
  <si>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</si>
  <si>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</si>
  <si>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</si>
  <si>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</si>
  <si>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</si>
  <si>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</si>
  <si>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</si>
  <si>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</si>
  <si>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</si>
  <si>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</si>
  <si>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</si>
  <si>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</si>
  <si>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</si>
  <si>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</si>
  <si>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</si>
  <si>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</si>
  <si>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</si>
  <si>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</si>
  <si>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</si>
  <si>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</si>
  <si>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</si>
  <si>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</si>
  <si>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</si>
  <si>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</si>
  <si>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</si>
  <si>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</si>
  <si>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</si>
  <si>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</si>
  <si>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</si>
  <si>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</si>
  <si>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</si>
  <si>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</si>
  <si>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</si>
  <si>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</si>
  <si>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</si>
  <si>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</si>
  <si>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</si>
  <si>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</si>
  <si>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</si>
  <si>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</si>
  <si>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</si>
  <si>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</si>
  <si>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</si>
  <si>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</si>
  <si>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</si>
  <si>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</si>
  <si>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</si>
  <si>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</si>
  <si>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</si>
  <si>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</si>
  <si>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</si>
  <si>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</si>
  <si>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</si>
  <si>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</si>
  <si>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</si>
  <si>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</si>
  <si>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</si>
  <si>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</si>
  <si>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</si>
  <si>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</si>
  <si>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</si>
  <si>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</si>
  <si>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</si>
  <si>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</si>
  <si>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</si>
  <si>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</si>
  <si>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</si>
  <si>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</si>
  <si>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</si>
  <si>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</si>
  <si>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</si>
  <si>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</si>
  <si>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</si>
  <si>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</si>
  <si>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</si>
  <si>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</si>
  <si>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</si>
  <si>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</si>
  <si>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</si>
  <si>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</si>
  <si>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</si>
  <si>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</si>
  <si>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</si>
  <si>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</si>
  <si>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</si>
  <si>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</si>
  <si>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</si>
  <si>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</si>
  <si>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</si>
  <si>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</si>
  <si>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</si>
  <si>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</si>
  <si>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</si>
  <si>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</si>
  <si>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</si>
  <si>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</si>
  <si>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</si>
  <si>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</si>
  <si>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</si>
  <si>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</si>
  <si>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</si>
  <si>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</si>
  <si>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</si>
  <si>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</si>
  <si>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</si>
  <si>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</si>
  <si>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</si>
  <si>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</si>
  <si>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</si>
  <si>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</si>
  <si>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</si>
  <si>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</si>
  <si>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</si>
  <si>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</si>
  <si>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</si>
  <si>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</si>
  <si>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</si>
  <si>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</si>
  <si>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</si>
  <si>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</si>
  <si>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</si>
  <si>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</si>
  <si>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</si>
  <si>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</si>
  <si>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</si>
  <si>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</si>
  <si>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</si>
  <si>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</si>
  <si>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</si>
  <si>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</si>
  <si>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</si>
  <si>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</si>
  <si>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</si>
  <si>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</si>
  <si>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</si>
  <si>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</si>
  <si>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</si>
  <si>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</si>
  <si>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</si>
  <si>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</si>
  <si>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</si>
  <si>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</si>
  <si>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</si>
  <si>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</si>
  <si>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</si>
  <si>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</si>
  <si>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</si>
  <si>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</si>
  <si>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</si>
  <si>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</si>
  <si>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</si>
  <si>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</si>
  <si>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</si>
  <si>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</si>
  <si>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</si>
  <si>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</si>
  <si>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</si>
  <si>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</si>
  <si>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</si>
  <si>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</si>
  <si>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</si>
  <si>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</si>
  <si>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</si>
  <si>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</si>
  <si>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</si>
  <si>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</si>
  <si>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</si>
  <si>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</si>
  <si>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</si>
  <si>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</si>
  <si>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</si>
  <si>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</si>
  <si>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</si>
  <si>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</si>
  <si>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</si>
  <si>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</si>
  <si>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</si>
  <si>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</si>
  <si>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</si>
  <si>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</si>
  <si>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</si>
  <si>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</si>
  <si>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</si>
  <si>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</si>
  <si>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</si>
  <si>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</si>
  <si>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</si>
  <si>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</si>
  <si>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</si>
  <si>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</si>
  <si>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</si>
  <si>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</si>
  <si>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</si>
  <si>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</si>
  <si>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</si>
  <si>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</si>
  <si>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</si>
  <si>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</si>
  <si>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</si>
  <si>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</si>
  <si>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</si>
  <si>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</si>
  <si>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</si>
  <si>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</si>
  <si>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</si>
  <si>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</si>
  <si>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</si>
  <si>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</si>
  <si>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</si>
  <si>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</si>
  <si>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</si>
  <si>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</si>
  <si>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</si>
  <si>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</si>
  <si>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</si>
  <si>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</si>
  <si>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</si>
  <si>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</si>
  <si>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</si>
  <si>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</si>
  <si>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</si>
  <si>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</si>
  <si>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</si>
  <si>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</si>
  <si>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</si>
  <si>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</si>
  <si>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</si>
  <si>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</si>
  <si>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</si>
  <si>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</si>
  <si>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</si>
  <si>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</si>
  <si>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</si>
  <si>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</si>
  <si>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</si>
  <si>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</si>
  <si>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</si>
  <si>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</si>
  <si>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</si>
  <si>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</si>
  <si>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</si>
  <si>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</si>
  <si>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</si>
  <si>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</si>
  <si>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</si>
  <si>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</si>
  <si>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</si>
  <si>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</si>
  <si>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</si>
  <si>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</si>
  <si>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</si>
  <si>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</si>
  <si>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</si>
  <si>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</si>
  <si>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</si>
  <si>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</si>
  <si>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</si>
  <si>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</si>
  <si>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</si>
  <si>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</si>
  <si>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</si>
  <si>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</si>
  <si>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</si>
  <si>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</si>
  <si>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</si>
  <si>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</si>
  <si>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</si>
  <si>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</si>
  <si>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</si>
  <si>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</si>
  <si>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</si>
  <si>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</si>
  <si>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</si>
  <si>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</si>
  <si>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</si>
  <si>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</si>
  <si>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</si>
  <si>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</si>
  <si>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</si>
  <si>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</si>
  <si>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</si>
  <si>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</si>
  <si>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</si>
  <si>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</si>
  <si>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</si>
  <si>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</si>
  <si>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</si>
  <si>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</si>
  <si>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</si>
  <si>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</si>
  <si>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</si>
  <si>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</si>
  <si>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</si>
  <si>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</si>
  <si>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</si>
  <si>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</si>
  <si>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</si>
  <si>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</si>
  <si>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</si>
  <si>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</si>
  <si>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</si>
  <si>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</si>
  <si>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</si>
  <si>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</si>
  <si>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</si>
  <si>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</si>
  <si>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</si>
  <si>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</si>
  <si>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</si>
  <si>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</si>
  <si>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</si>
  <si>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</si>
  <si>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</si>
  <si>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</si>
  <si>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</si>
  <si>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</si>
  <si>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</si>
  <si>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</si>
  <si>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</si>
  <si>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</si>
  <si>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</si>
  <si>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</si>
  <si>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</si>
  <si>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</si>
  <si>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</si>
  <si>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</si>
  <si>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</si>
  <si>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</si>
  <si>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</si>
  <si>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</si>
  <si>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</si>
  <si>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</si>
  <si>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</si>
  <si>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</si>
  <si>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</si>
  <si>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</si>
  <si>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</si>
  <si>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</si>
  <si>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</si>
  <si>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</si>
  <si>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</si>
  <si>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</si>
  <si>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</si>
  <si>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</si>
  <si>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</si>
  <si>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</si>
  <si>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</si>
  <si>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</si>
  <si>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</si>
  <si>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</si>
  <si>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</si>
  <si>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</si>
  <si>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</si>
  <si>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</si>
  <si>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</si>
  <si>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</si>
  <si>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</si>
  <si>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</si>
  <si>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</si>
  <si>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</si>
  <si>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</si>
  <si>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</si>
  <si>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</si>
  <si>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</si>
  <si>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</si>
  <si>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</si>
  <si>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</si>
  <si>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</si>
  <si>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</si>
  <si>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</si>
  <si>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</si>
  <si>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</si>
  <si>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</si>
  <si>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</si>
  <si>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</si>
  <si>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</si>
  <si>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</si>
  <si>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</si>
  <si>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</si>
  <si>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</si>
  <si>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</si>
  <si>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</si>
  <si>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</si>
  <si>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</si>
  <si>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</si>
  <si>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</si>
  <si>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</si>
  <si>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</si>
  <si>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</si>
  <si>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</si>
  <si>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</si>
  <si>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</si>
  <si>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</si>
  <si>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</si>
  <si>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</si>
  <si>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</si>
  <si>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</si>
  <si>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</si>
  <si>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</si>
  <si>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</si>
  <si>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</si>
  <si>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</si>
  <si>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</si>
  <si>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</si>
  <si>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</si>
  <si>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</si>
  <si>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</si>
  <si>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</si>
  <si>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</si>
  <si>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</si>
  <si>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</si>
  <si>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</si>
  <si>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</si>
  <si>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</si>
  <si>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</si>
  <si>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</si>
  <si>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</si>
  <si>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</si>
  <si>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</si>
  <si>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</si>
  <si>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</si>
  <si>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</si>
  <si>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</si>
  <si>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</si>
  <si>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</si>
  <si>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</si>
  <si>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</si>
  <si>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</si>
  <si>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</si>
  <si>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</si>
  <si>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</si>
  <si>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</si>
  <si>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</si>
  <si>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</si>
  <si>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</si>
  <si>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</si>
  <si>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</si>
  <si>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</si>
  <si>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</si>
  <si>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</si>
  <si>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</si>
  <si>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</si>
  <si>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</si>
  <si>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</si>
  <si>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</si>
  <si>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</si>
  <si>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</si>
  <si>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</si>
  <si>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</si>
  <si>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</si>
  <si>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</si>
  <si>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</si>
  <si>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</si>
  <si>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</si>
  <si>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</si>
  <si>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</si>
  <si>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</si>
  <si>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</si>
  <si>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</si>
  <si>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</si>
  <si>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</si>
  <si>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</si>
  <si>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</si>
  <si>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</si>
  <si>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</si>
  <si>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</si>
  <si>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</si>
  <si>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</si>
  <si>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</si>
  <si>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</si>
  <si>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</si>
  <si>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</si>
  <si>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</si>
  <si>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</si>
  <si>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</si>
  <si>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</si>
  <si>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</si>
  <si>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</si>
  <si>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</si>
  <si>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</si>
  <si>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</si>
  <si>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</si>
  <si>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</si>
  <si>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</si>
  <si>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</si>
  <si>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</si>
  <si>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</si>
  <si>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</si>
  <si>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</si>
  <si>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</si>
  <si>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</si>
  <si>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</si>
  <si>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</si>
  <si>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</si>
  <si>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</si>
  <si>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</si>
  <si>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</si>
  <si>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</si>
  <si>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</si>
  <si>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</si>
  <si>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</si>
  <si>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</si>
  <si>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</si>
  <si>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</si>
  <si>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</si>
  <si>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</si>
  <si>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</si>
  <si>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</si>
  <si>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</si>
  <si>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</si>
  <si>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</si>
  <si>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</si>
  <si>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</si>
  <si>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</si>
  <si>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</si>
  <si>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</si>
  <si>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</si>
  <si>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</si>
  <si>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</si>
  <si>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</si>
  <si>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</si>
  <si>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</si>
  <si>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</si>
  <si>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</si>
  <si>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</si>
  <si>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</si>
  <si>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</si>
  <si>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</si>
  <si>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</si>
  <si>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</si>
  <si>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</si>
  <si>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</si>
  <si>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</si>
  <si>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</si>
  <si>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</si>
  <si>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</si>
  <si>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</si>
  <si>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</si>
  <si>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</si>
  <si>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</si>
  <si>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</si>
  <si>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</si>
  <si>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</si>
  <si>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</si>
  <si>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</si>
  <si>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</si>
  <si>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</si>
  <si>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</si>
  <si>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</si>
  <si>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</si>
  <si>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</si>
  <si>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</si>
  <si>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</si>
  <si>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</si>
  <si>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</si>
  <si>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</si>
  <si>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</si>
  <si>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</si>
  <si>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</si>
  <si>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</si>
  <si>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</si>
  <si>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</si>
  <si>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</si>
  <si>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</si>
  <si>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</si>
  <si>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</si>
  <si>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</si>
  <si>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</si>
  <si>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</si>
  <si>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</si>
  <si>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</si>
  <si>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</si>
  <si>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</si>
  <si>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</si>
  <si>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</si>
  <si>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</si>
  <si>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</si>
  <si>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</si>
  <si>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</si>
  <si>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</si>
  <si>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</si>
  <si>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</si>
  <si>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</si>
  <si>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</si>
  <si>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</si>
  <si>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</si>
  <si>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</si>
  <si>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</si>
  <si>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</si>
  <si>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</si>
  <si>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</si>
  <si>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</si>
  <si>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</si>
  <si>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</si>
  <si>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</si>
  <si>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</si>
  <si>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</si>
  <si>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</si>
  <si>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</si>
  <si>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</si>
  <si>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</si>
  <si>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</si>
  <si>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</si>
  <si>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</si>
  <si>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</si>
  <si>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</si>
  <si>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</si>
  <si>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</si>
  <si>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</si>
  <si>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</si>
  <si>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</si>
  <si>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</si>
  <si>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</si>
  <si>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</si>
  <si>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</si>
  <si>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</si>
  <si>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</si>
  <si>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</si>
  <si>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</si>
  <si>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</si>
  <si>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</si>
  <si>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</si>
  <si>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</si>
  <si>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</si>
  <si>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</si>
  <si>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</si>
  <si>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</si>
  <si>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</si>
  <si>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</si>
  <si>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</si>
  <si>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</si>
  <si>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</si>
  <si>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</si>
  <si>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</si>
  <si>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</si>
  <si>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</si>
  <si>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</si>
  <si>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</si>
  <si>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</si>
  <si>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</si>
  <si>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</si>
  <si>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</si>
  <si>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</si>
  <si>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</si>
  <si>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</si>
  <si>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</si>
  <si>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</si>
  <si>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</si>
  <si>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</si>
  <si>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</si>
  <si>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</si>
  <si>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</si>
  <si>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</si>
  <si>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</si>
  <si>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</si>
  <si>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</si>
  <si>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</si>
  <si>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</si>
  <si>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</si>
  <si>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</si>
  <si>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</si>
  <si>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</si>
  <si>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</si>
  <si>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</si>
  <si>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</si>
  <si>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</si>
  <si>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</si>
  <si>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</si>
  <si>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</si>
  <si>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</si>
  <si>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</si>
  <si>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</si>
  <si>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</si>
  <si>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</si>
  <si>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</si>
  <si>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</si>
  <si>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</si>
  <si>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</si>
  <si>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</si>
  <si>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</si>
  <si>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</si>
  <si>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</si>
  <si>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</si>
  <si>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</si>
  <si>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</si>
  <si>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</si>
  <si>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</si>
  <si>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</si>
  <si>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</si>
  <si>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</si>
  <si>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</si>
  <si>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</si>
  <si>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</si>
  <si>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</si>
  <si>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</si>
  <si>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</si>
  <si>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</si>
  <si>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</si>
  <si>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</si>
  <si>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</si>
  <si>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</si>
  <si>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</si>
  <si>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</si>
  <si>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</si>
  <si>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</si>
  <si>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</si>
  <si>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</si>
  <si>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</si>
  <si>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</si>
  <si>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</si>
  <si>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</si>
  <si>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</si>
  <si>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</si>
  <si>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</si>
  <si>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</si>
  <si>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</si>
  <si>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</si>
  <si>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</si>
  <si>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</si>
  <si>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</si>
  <si>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</si>
  <si>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</si>
  <si>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</si>
  <si>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</si>
  <si>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</si>
  <si>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</si>
  <si>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</si>
  <si>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</si>
  <si>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</si>
  <si>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</si>
  <si>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</si>
  <si>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</si>
  <si>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</si>
  <si>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</si>
  <si>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</si>
  <si>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</si>
  <si>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</si>
  <si>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</si>
  <si>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</si>
  <si>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</si>
  <si>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</si>
  <si>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</si>
  <si>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</si>
  <si>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</si>
  <si>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</si>
  <si>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</si>
  <si>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</si>
  <si>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</si>
  <si>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</si>
  <si>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</si>
  <si>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</si>
  <si>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</si>
  <si>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</si>
  <si>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</si>
  <si>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</si>
  <si>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</si>
  <si>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</si>
  <si>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</si>
  <si>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</si>
  <si>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</si>
  <si>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</si>
  <si>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</si>
  <si>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</si>
  <si>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</si>
  <si>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</si>
  <si>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</si>
  <si>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</si>
  <si>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</si>
  <si>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</si>
  <si>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</si>
  <si>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</si>
  <si>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</si>
  <si>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</si>
  <si>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</si>
  <si>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</si>
  <si>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</si>
  <si>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</si>
  <si>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</si>
  <si>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</si>
  <si>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</si>
  <si>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</si>
  <si>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</si>
  <si>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</si>
  <si>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</si>
  <si>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</si>
  <si>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</si>
  <si>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</si>
  <si>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</si>
  <si>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</si>
  <si>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</si>
  <si>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</si>
  <si>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</si>
  <si>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</si>
  <si>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</si>
  <si>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</si>
  <si>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</si>
  <si>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</si>
  <si>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</si>
  <si>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</si>
  <si>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</si>
  <si>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</si>
  <si>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</si>
  <si>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</si>
  <si>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</si>
  <si>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</si>
  <si>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</si>
  <si>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</si>
  <si>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</si>
  <si>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</si>
  <si>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</si>
  <si>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</si>
  <si>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</si>
  <si>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</si>
  <si>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</si>
  <si>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</si>
  <si>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</si>
  <si>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</si>
  <si>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</si>
  <si>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</si>
  <si>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</si>
  <si>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</si>
  <si>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</si>
  <si>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</si>
  <si>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</si>
  <si>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</si>
  <si>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</si>
  <si>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</si>
  <si>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</si>
  <si>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</si>
  <si>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</si>
  <si>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</si>
  <si>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</si>
  <si>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</si>
  <si>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</si>
  <si>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</si>
  <si>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</si>
  <si>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</si>
  <si>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</si>
  <si>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</si>
  <si>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</si>
  <si>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</si>
  <si>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</si>
  <si>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</si>
  <si>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</si>
  <si>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</si>
  <si>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</si>
  <si>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</si>
  <si>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</si>
  <si>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</si>
  <si>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</si>
  <si>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</si>
  <si>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</si>
  <si>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</si>
  <si>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</si>
  <si>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</si>
  <si>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</si>
  <si>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</si>
  <si>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</si>
  <si>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</si>
  <si>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</si>
  <si>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</si>
  <si>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</si>
  <si>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</si>
  <si>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</si>
  <si>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</si>
  <si>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</si>
  <si>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</si>
  <si>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</si>
  <si>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</si>
  <si>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</si>
  <si>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</si>
  <si>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</si>
  <si>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</si>
  <si>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</si>
  <si>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</si>
  <si>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</si>
  <si>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</si>
  <si>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</si>
  <si>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</si>
  <si>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</si>
  <si>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</si>
  <si>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</si>
  <si>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</si>
  <si>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</si>
  <si>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</si>
  <si>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</si>
  <si>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</si>
  <si>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</si>
  <si>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</si>
  <si>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</si>
  <si>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</si>
  <si>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</si>
  <si>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</si>
  <si>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</si>
  <si>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</si>
  <si>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</si>
  <si>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</si>
  <si>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</si>
  <si>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</si>
  <si>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</si>
  <si>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</si>
  <si>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</si>
  <si>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</si>
  <si>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</si>
  <si>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</si>
  <si>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</si>
  <si>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</si>
  <si>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</si>
  <si>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</si>
  <si>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</si>
  <si>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</si>
  <si>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</si>
  <si>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</si>
  <si>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</si>
  <si>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</si>
  <si>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</si>
  <si>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</si>
  <si>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</si>
  <si>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</si>
  <si>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</si>
  <si>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</si>
  <si>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</si>
  <si>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</si>
  <si>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</si>
  <si>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</si>
  <si>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</si>
  <si>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</si>
  <si>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</si>
  <si>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</si>
  <si>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</si>
  <si>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</si>
  <si>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</si>
  <si>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</si>
  <si>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</si>
  <si>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</si>
  <si>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</si>
  <si>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</si>
  <si>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</si>
  <si>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</si>
  <si>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</si>
  <si>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</si>
  <si>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</si>
  <si>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</si>
  <si>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</si>
  <si>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</si>
  <si>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</si>
  <si>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</si>
  <si>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</si>
  <si>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</si>
  <si>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</si>
  <si>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</si>
  <si>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</si>
  <si>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</si>
  <si>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</si>
  <si>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</si>
  <si>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</si>
  <si>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</si>
  <si>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</si>
  <si>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</si>
  <si>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</si>
  <si>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</si>
  <si>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</si>
  <si>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</si>
  <si>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</si>
  <si>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</si>
  <si>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</si>
  <si>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</si>
  <si>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</si>
  <si>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</si>
  <si>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</si>
  <si>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</si>
  <si>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</si>
  <si>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</si>
  <si>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</si>
  <si>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</si>
  <si>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</si>
  <si>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</si>
  <si>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</si>
  <si>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</si>
  <si>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</si>
  <si>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</si>
  <si>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</si>
  <si>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</si>
  <si>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</si>
  <si>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</si>
  <si>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</si>
  <si>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</si>
  <si>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</si>
  <si>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</si>
  <si>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</si>
  <si>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</si>
  <si>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</si>
  <si>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</si>
  <si>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</si>
  <si>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</si>
  <si>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</si>
  <si>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</si>
  <si>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</si>
  <si>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</si>
  <si>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</si>
  <si>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</si>
  <si>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</si>
  <si>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</si>
  <si>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</si>
  <si>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</si>
  <si>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</si>
  <si>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</si>
  <si>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</si>
  <si>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</si>
  <si>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</si>
  <si>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</si>
  <si>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</si>
  <si>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</si>
  <si>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</si>
  <si>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</si>
  <si>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</si>
  <si>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</si>
  <si>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</si>
  <si>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</si>
  <si>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</si>
  <si>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</si>
  <si>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</si>
  <si>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</si>
  <si>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</si>
  <si>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</si>
  <si>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</si>
  <si>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</si>
  <si>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</si>
  <si>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</si>
  <si>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</si>
  <si>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</si>
  <si>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</si>
  <si>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</si>
  <si>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</si>
  <si>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</si>
  <si>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</si>
  <si>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</si>
  <si>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</si>
  <si>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</si>
  <si>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</si>
  <si>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</si>
  <si>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</si>
  <si>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</si>
  <si>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</si>
  <si>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</si>
  <si>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</si>
  <si>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</si>
  <si>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</si>
  <si>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</si>
  <si>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</si>
  <si>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</si>
  <si>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</si>
  <si>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</si>
  <si>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</si>
  <si>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</si>
  <si>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</si>
  <si>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</si>
  <si>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</si>
  <si>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</si>
  <si>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</si>
  <si>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</si>
  <si>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</si>
  <si>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</si>
  <si>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</si>
  <si>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</si>
  <si>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</si>
  <si>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</si>
  <si>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</si>
  <si>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</si>
  <si>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</si>
  <si>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</si>
  <si>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</si>
  <si>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</si>
  <si>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</si>
  <si>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</si>
  <si>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</si>
  <si>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</si>
  <si>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</si>
  <si>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</si>
  <si>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</si>
  <si>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</si>
  <si>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</si>
  <si>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</si>
  <si>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</si>
  <si>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</si>
  <si>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</si>
  <si>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</si>
  <si>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</si>
  <si>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</si>
  <si>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</si>
  <si>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</si>
  <si>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</si>
  <si>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</si>
  <si>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</si>
  <si>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</si>
  <si>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</si>
  <si>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</si>
  <si>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</si>
  <si>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</si>
  <si>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</si>
  <si>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</si>
  <si>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</si>
  <si>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</si>
  <si>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</si>
  <si>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</si>
  <si>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</si>
  <si>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</si>
  <si>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</si>
  <si>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</si>
  <si>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</si>
  <si>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</si>
  <si>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</si>
  <si>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</si>
  <si>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</si>
  <si>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</si>
  <si>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</si>
  <si>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</si>
  <si>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</si>
  <si>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</si>
  <si>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</si>
  <si>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</si>
  <si>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</si>
  <si>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</si>
  <si>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</si>
  <si>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</si>
  <si>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</si>
  <si>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</si>
  <si>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</si>
  <si>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</si>
  <si>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</si>
  <si>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</si>
  <si>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</si>
  <si>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</si>
  <si>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</si>
  <si>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</si>
  <si>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</si>
  <si>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</si>
  <si>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</si>
  <si>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</si>
  <si>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</si>
  <si>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</si>
  <si>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</si>
  <si>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</si>
  <si>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</si>
  <si>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</si>
  <si>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</si>
  <si>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</si>
  <si>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</si>
  <si>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</si>
  <si>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</si>
  <si>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</si>
  <si>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</si>
  <si>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</si>
  <si>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</si>
  <si>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</si>
  <si>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</si>
  <si>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</si>
  <si>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</si>
  <si>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</si>
  <si>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</si>
  <si>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</si>
  <si>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</si>
  <si>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</si>
  <si>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</si>
  <si>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</si>
  <si>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</si>
  <si>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</si>
  <si>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</si>
  <si>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</si>
  <si>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</si>
  <si>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</si>
  <si>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</si>
  <si>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</si>
  <si>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</si>
  <si>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</si>
  <si>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</si>
  <si>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</si>
  <si>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</si>
  <si>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</si>
  <si>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</si>
  <si>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</si>
  <si>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</si>
  <si>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</si>
  <si>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</si>
  <si>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</si>
  <si>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</si>
  <si>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</si>
  <si>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</si>
  <si>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</si>
  <si>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</si>
  <si>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</si>
  <si>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</si>
  <si>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</si>
  <si>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</si>
  <si>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</si>
  <si>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</si>
  <si>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</si>
  <si>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</si>
  <si>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</si>
  <si>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</si>
  <si>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</si>
  <si>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</si>
  <si>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</si>
  <si>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</si>
  <si>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</si>
  <si>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</si>
  <si>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</si>
  <si>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</si>
  <si>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</si>
  <si>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</si>
  <si>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</si>
  <si>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</si>
  <si>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</si>
  <si>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</si>
  <si>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</si>
  <si>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</si>
  <si>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</si>
  <si>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</si>
  <si>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</si>
  <si>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</si>
  <si>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</si>
  <si>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</si>
  <si>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</si>
  <si>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</si>
  <si>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</si>
  <si>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</si>
  <si>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</si>
  <si>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</si>
  <si>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</si>
  <si>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</si>
  <si>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</si>
  <si>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</si>
  <si>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</si>
  <si>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</si>
  <si>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</si>
  <si>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</si>
  <si>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</si>
  <si>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</si>
  <si>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</si>
  <si>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</si>
  <si>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</si>
  <si>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</si>
  <si>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</si>
  <si>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</si>
  <si>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</si>
  <si>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</si>
  <si>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</si>
  <si>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</si>
  <si>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</si>
  <si>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</si>
  <si>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</si>
  <si>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</si>
  <si>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</si>
  <si>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</si>
  <si>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</si>
  <si>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</si>
  <si>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</si>
  <si>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</si>
  <si>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</si>
  <si>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</si>
  <si>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</si>
  <si>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</si>
  <si>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</si>
  <si>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</si>
  <si>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</si>
  <si>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</si>
  <si>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</si>
  <si>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</si>
  <si>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</si>
  <si>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</si>
  <si>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</si>
  <si>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</si>
  <si>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</si>
  <si>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</si>
  <si>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</si>
  <si>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</si>
  <si>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</si>
  <si>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</si>
  <si>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</si>
  <si>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</si>
  <si>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</si>
  <si>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</si>
  <si>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</si>
  <si>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</si>
  <si>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</si>
  <si>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</si>
  <si>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</si>
  <si>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</si>
  <si>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</si>
  <si>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</si>
  <si>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</si>
  <si>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</si>
  <si>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</si>
  <si>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</si>
  <si>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</si>
  <si>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</si>
  <si>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</si>
  <si>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</si>
  <si>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</si>
  <si>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</si>
  <si>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</si>
  <si>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</si>
  <si>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</si>
  <si>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</si>
  <si>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</si>
  <si>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</si>
  <si>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</si>
  <si>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</si>
  <si>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</si>
  <si>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</si>
  <si>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</si>
  <si>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</si>
  <si>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</si>
  <si>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</si>
  <si>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</si>
  <si>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</si>
  <si>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</si>
  <si>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</si>
  <si>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</si>
  <si>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</si>
  <si>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</si>
  <si>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</si>
  <si>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</si>
  <si>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</si>
  <si>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</si>
  <si>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</si>
  <si>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</si>
  <si>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</si>
  <si>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</si>
  <si>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</si>
  <si>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</si>
  <si>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</si>
  <si>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</si>
  <si>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</si>
  <si>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</si>
  <si>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</si>
  <si>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</si>
  <si>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</si>
  <si>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</si>
  <si>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</si>
  <si>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</si>
  <si>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</si>
  <si>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</si>
  <si>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</si>
  <si>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</si>
  <si>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</si>
  <si>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</si>
  <si>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</si>
  <si>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</si>
  <si>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</si>
  <si>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</si>
  <si>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</si>
  <si>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</si>
  <si>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</si>
  <si>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</si>
  <si>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</si>
  <si>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</si>
  <si>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</si>
  <si>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</si>
  <si>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</si>
  <si>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</si>
  <si>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</si>
  <si>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</si>
  <si>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</si>
  <si>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</si>
  <si>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</si>
  <si>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</si>
  <si>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</si>
  <si>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</si>
  <si>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</si>
  <si>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</si>
  <si>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</si>
  <si>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</si>
  <si>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</si>
  <si>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</si>
  <si>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</si>
  <si>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</si>
  <si>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</si>
  <si>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</si>
  <si>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</si>
  <si>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</si>
  <si>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</si>
  <si>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</si>
  <si>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</si>
  <si>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</si>
  <si>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</si>
  <si>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</si>
  <si>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</si>
  <si>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</si>
  <si>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</si>
  <si>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</si>
  <si>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</si>
  <si>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</si>
  <si>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</si>
  <si>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</si>
  <si>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</si>
  <si>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</si>
  <si>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</si>
  <si>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</si>
  <si>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</si>
  <si>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</si>
  <si>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</si>
  <si>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</si>
  <si>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</si>
  <si>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</si>
  <si>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</si>
  <si>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</si>
  <si>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</si>
  <si>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</si>
  <si>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</si>
  <si>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</si>
  <si>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</si>
  <si>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</si>
  <si>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</si>
  <si>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</si>
  <si>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</si>
  <si>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</si>
  <si>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</si>
  <si>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</si>
  <si>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</si>
  <si>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</si>
  <si>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</si>
  <si>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</si>
  <si>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</si>
  <si>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</si>
  <si>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</si>
  <si>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</si>
  <si>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</si>
  <si>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</si>
  <si>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</si>
  <si>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</si>
  <si>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</si>
  <si>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</si>
  <si>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</si>
  <si>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</si>
  <si>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</si>
  <si>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</si>
  <si>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</si>
  <si>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</si>
  <si>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</si>
  <si>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</si>
  <si>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</si>
  <si>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</si>
  <si>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</si>
  <si>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</si>
  <si>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</si>
  <si>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</si>
  <si>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</si>
  <si>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</si>
  <si>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</si>
  <si>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</si>
  <si>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</si>
  <si>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</si>
  <si>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</si>
  <si>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</si>
  <si>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</si>
  <si>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</si>
  <si>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</si>
  <si>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</si>
  <si>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</si>
  <si>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</si>
  <si>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</si>
  <si>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</si>
  <si>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</si>
  <si>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</si>
  <si>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</si>
  <si>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</si>
  <si>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</si>
  <si>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</si>
  <si>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</si>
  <si>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</si>
  <si>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</si>
  <si>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</si>
  <si>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</si>
  <si>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</si>
  <si>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</si>
  <si>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</si>
  <si>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</si>
  <si>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</si>
  <si>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</si>
  <si>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</si>
  <si>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</si>
  <si>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</si>
  <si>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</si>
  <si>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</si>
  <si>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</si>
  <si>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</si>
  <si>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</si>
  <si>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</si>
  <si>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</si>
  <si>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</si>
  <si>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</si>
  <si>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</si>
  <si>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</si>
  <si>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</si>
  <si>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</si>
  <si>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</si>
  <si>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</si>
  <si>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</si>
  <si>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</si>
  <si>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</si>
  <si>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</si>
  <si>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</si>
  <si>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</si>
  <si>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</si>
  <si>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</si>
  <si>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</si>
  <si>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</si>
  <si>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</si>
  <si>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</si>
  <si>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</si>
  <si>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</si>
  <si>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</si>
  <si>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</si>
  <si>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</si>
  <si>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</si>
  <si>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</si>
  <si>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</si>
  <si>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</si>
  <si>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</si>
  <si>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</si>
  <si>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</si>
  <si>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</si>
  <si>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</si>
  <si>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</si>
  <si>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</si>
  <si>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</si>
  <si>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</si>
  <si>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</si>
  <si>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</si>
  <si>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</si>
  <si>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</si>
  <si>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</si>
  <si>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</si>
  <si>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</si>
  <si>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</si>
  <si>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</si>
  <si>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</si>
  <si>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</si>
  <si>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</si>
  <si>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</si>
  <si>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</si>
  <si>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</si>
  <si>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</si>
  <si>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</si>
  <si>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</si>
  <si>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</si>
  <si>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</si>
  <si>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</si>
  <si>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</si>
  <si>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</si>
  <si>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</si>
  <si>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</si>
  <si>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</si>
  <si>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</si>
  <si>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</si>
  <si>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</si>
  <si>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</si>
  <si>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</si>
  <si>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</si>
  <si>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</si>
  <si>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</si>
  <si>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</si>
  <si>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</si>
  <si>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</si>
  <si>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</si>
  <si>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</si>
  <si>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</si>
  <si>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</si>
  <si>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</si>
  <si>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</si>
  <si>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</si>
  <si>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</si>
  <si>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</si>
  <si>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</si>
  <si>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</si>
  <si>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</si>
  <si>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</si>
  <si>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</si>
  <si>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</si>
  <si>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</si>
  <si>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</si>
  <si>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</si>
  <si>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</si>
  <si>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</si>
  <si>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</si>
  <si>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</si>
  <si>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</si>
  <si>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</si>
  <si>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</si>
  <si>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</si>
  <si>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</si>
  <si>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</si>
  <si>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</si>
  <si>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</si>
  <si>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</si>
  <si>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</si>
  <si>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</si>
  <si>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</si>
  <si>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</si>
  <si>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</si>
  <si>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</si>
  <si>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</si>
  <si>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</si>
  <si>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</si>
  <si>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</si>
  <si>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</si>
  <si>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</si>
  <si>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</si>
  <si>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</si>
  <si>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</si>
  <si>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</si>
  <si>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</si>
  <si>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</si>
  <si>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</si>
  <si>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</si>
  <si>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</si>
  <si>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</si>
  <si>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</si>
  <si>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</si>
  <si>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</si>
  <si>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</si>
  <si>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</si>
  <si>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</si>
  <si>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</si>
  <si>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</si>
  <si>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</si>
  <si>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</si>
  <si>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</si>
  <si>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</si>
  <si>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</si>
  <si>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</si>
  <si>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</si>
  <si>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</si>
  <si>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</si>
  <si>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</si>
  <si>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</si>
  <si>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</si>
  <si>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</si>
  <si>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</si>
  <si>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</si>
  <si>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</si>
  <si>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</si>
  <si>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</si>
  <si>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</si>
  <si>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</si>
  <si>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</si>
  <si>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</si>
  <si>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</si>
  <si>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</si>
  <si>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</si>
  <si>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</si>
  <si>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</si>
  <si>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</si>
  <si>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</si>
  <si>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</si>
  <si>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</si>
  <si>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</si>
  <si>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</si>
  <si>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</si>
  <si>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</si>
  <si>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</si>
  <si>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</si>
  <si>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</si>
  <si>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</si>
  <si>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</si>
  <si>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</si>
  <si>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</si>
  <si>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</si>
  <si>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</si>
  <si>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</si>
  <si>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</si>
  <si>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</si>
  <si>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</si>
  <si>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</si>
  <si>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</si>
  <si>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</si>
  <si>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</si>
  <si>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</si>
  <si>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</si>
  <si>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</si>
  <si>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</si>
  <si>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</si>
  <si>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</si>
  <si>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</si>
  <si>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</si>
  <si>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</si>
  <si>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</si>
  <si>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</si>
  <si>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</si>
  <si>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</si>
  <si>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</si>
  <si>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</si>
  <si>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</si>
  <si>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</si>
  <si>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</si>
  <si>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</si>
  <si>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</si>
  <si>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</si>
  <si>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</si>
  <si>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</si>
  <si>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</si>
  <si>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</si>
  <si>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</si>
  <si>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</si>
  <si>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</si>
  <si>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</si>
  <si>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</si>
  <si>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</si>
  <si>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</si>
  <si>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</si>
  <si>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</si>
  <si>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</si>
  <si>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</si>
  <si>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</si>
  <si>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</si>
  <si>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</si>
  <si>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</si>
  <si>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</si>
  <si>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</si>
  <si>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</si>
  <si>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</si>
  <si>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</si>
  <si>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</si>
  <si>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</si>
  <si>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</si>
  <si>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</si>
  <si>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</si>
  <si>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</si>
  <si>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</si>
  <si>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</si>
  <si>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</si>
  <si>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</si>
  <si>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</si>
  <si>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</si>
  <si>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</si>
  <si>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</si>
  <si>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</si>
  <si>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</si>
  <si>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</si>
  <si>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</si>
  <si>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</si>
  <si>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</si>
  <si>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</si>
  <si>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</si>
  <si>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</si>
  <si>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</si>
  <si>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</si>
  <si>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</si>
  <si>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</si>
  <si>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</si>
  <si>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</si>
  <si>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</si>
  <si>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</si>
  <si>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</si>
  <si>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</si>
  <si>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</si>
  <si>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</si>
  <si>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</si>
  <si>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</si>
  <si>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</si>
  <si>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</si>
  <si>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</si>
  <si>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</si>
  <si>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</si>
  <si>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</si>
  <si>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</si>
  <si>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</si>
  <si>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</si>
  <si>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</si>
  <si>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</si>
  <si>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</si>
  <si>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</si>
  <si>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</si>
  <si>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</si>
  <si>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</si>
  <si>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</si>
  <si>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</si>
  <si>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</si>
  <si>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</si>
  <si>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</si>
  <si>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</si>
  <si>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</si>
  <si>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</si>
  <si>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</si>
  <si>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</si>
  <si>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</si>
  <si>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</si>
  <si>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</si>
  <si>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</si>
  <si>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</si>
  <si>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</si>
  <si>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</si>
  <si>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</si>
  <si>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</si>
  <si>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</si>
  <si>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</si>
  <si>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</si>
  <si>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</si>
  <si>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</si>
  <si>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</si>
  <si>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</si>
  <si>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</si>
  <si>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</si>
  <si>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</si>
  <si>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</si>
  <si>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</si>
  <si>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</si>
  <si>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</si>
  <si>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</si>
  <si>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</si>
  <si>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</si>
  <si>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</si>
  <si>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</si>
  <si>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</si>
  <si>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</si>
  <si>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</si>
  <si>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</si>
  <si>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</si>
  <si>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</si>
  <si>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</si>
  <si>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</si>
  <si>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</si>
  <si>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</si>
  <si>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</si>
  <si>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</si>
  <si>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</si>
  <si>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</si>
  <si>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</si>
  <si>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</si>
  <si>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</si>
  <si>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</si>
  <si>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</si>
  <si>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</si>
  <si>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</si>
  <si>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</si>
  <si>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</si>
  <si>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</si>
  <si>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</si>
  <si>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</si>
  <si>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</si>
  <si>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</si>
  <si>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</si>
  <si>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</si>
  <si>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</si>
  <si>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</si>
  <si>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</si>
  <si>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</si>
  <si>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</si>
  <si>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</si>
  <si>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</si>
  <si>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</si>
  <si>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</si>
  <si>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</si>
  <si>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</si>
  <si>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</si>
  <si>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</si>
  <si>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</si>
  <si>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</si>
  <si>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</si>
  <si>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</si>
  <si>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</si>
  <si>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</si>
  <si>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</si>
  <si>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</si>
  <si>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</si>
  <si>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</si>
  <si>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</si>
  <si>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</si>
  <si>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</si>
  <si>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</si>
  <si>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</si>
  <si>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</si>
  <si>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</si>
  <si>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</si>
  <si>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</si>
  <si>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</si>
  <si>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</si>
  <si>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</si>
  <si>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</si>
  <si>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</si>
  <si>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</si>
  <si>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</si>
  <si>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</si>
  <si>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</si>
  <si>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</si>
  <si>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</si>
  <si>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</si>
  <si>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</si>
  <si>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</si>
  <si>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</si>
  <si>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</si>
  <si>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</si>
  <si>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</si>
  <si>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</si>
  <si>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</si>
  <si>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</si>
  <si>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</si>
  <si>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</si>
  <si>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</si>
  <si>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</si>
  <si>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</si>
  <si>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</si>
  <si>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</si>
  <si>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</si>
  <si>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</si>
  <si>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</si>
  <si>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</si>
  <si>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</si>
  <si>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</si>
  <si>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</si>
  <si>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</si>
  <si>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</si>
  <si>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</si>
  <si>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</si>
  <si>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</si>
  <si>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</si>
  <si>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</si>
  <si>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</si>
  <si>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</si>
  <si>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</si>
  <si>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</si>
  <si>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</si>
  <si>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</si>
  <si>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</si>
  <si>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</si>
  <si>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</si>
  <si>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</si>
  <si>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</si>
  <si>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</si>
  <si>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</si>
  <si>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</si>
  <si>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</si>
  <si>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</si>
  <si>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</si>
  <si>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</si>
  <si>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</si>
  <si>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</si>
  <si>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</si>
  <si>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</si>
  <si>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</si>
  <si>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</si>
  <si>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</si>
  <si>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</si>
  <si>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</si>
  <si>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</si>
  <si>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</si>
  <si>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</si>
  <si>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</si>
  <si>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</si>
  <si>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</si>
  <si>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</si>
  <si>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</si>
  <si>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</si>
  <si>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</si>
  <si>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</si>
  <si>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</si>
  <si>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</si>
  <si>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</si>
  <si>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</si>
  <si>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</si>
  <si>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</si>
  <si>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</si>
  <si>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</si>
  <si>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</si>
  <si>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</si>
  <si>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</si>
  <si>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</si>
  <si>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</si>
  <si>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</si>
  <si>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</si>
  <si>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</si>
  <si>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</si>
  <si>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</si>
  <si>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</si>
  <si>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</si>
  <si>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</si>
  <si>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</si>
  <si>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</si>
  <si>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</si>
  <si>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</si>
  <si>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</si>
  <si>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</si>
  <si>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</si>
  <si>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</si>
  <si>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</si>
  <si>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</si>
  <si>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</si>
  <si>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</si>
  <si>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</si>
  <si>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</si>
  <si>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</si>
  <si>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</si>
  <si>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</si>
  <si>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</si>
  <si>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</si>
  <si>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</si>
  <si>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</si>
  <si>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</si>
  <si>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</si>
  <si>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</si>
  <si>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</si>
  <si>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</si>
  <si>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</si>
  <si>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</si>
  <si>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</si>
  <si>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</si>
  <si>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</si>
  <si>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</si>
  <si>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</si>
  <si>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</si>
  <si>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</si>
  <si>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</si>
  <si>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</si>
  <si>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</si>
  <si>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</si>
  <si>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</si>
  <si>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</si>
  <si>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</si>
  <si>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</si>
  <si>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</si>
  <si>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</si>
  <si>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</si>
  <si>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</si>
  <si>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</si>
  <si>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</si>
  <si>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</si>
  <si>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</si>
  <si>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</si>
  <si>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</si>
  <si>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</si>
  <si>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</si>
  <si>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</si>
  <si>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</si>
  <si>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</si>
  <si>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</si>
  <si>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</si>
  <si>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</si>
  <si>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</si>
  <si>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</si>
  <si>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</si>
  <si>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</si>
  <si>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</si>
  <si>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</si>
  <si>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</si>
  <si>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</si>
  <si>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90778</t>
  </si>
  <si>
    <t>90776</t>
  </si>
  <si>
    <t>1.1.1.</t>
  </si>
  <si>
    <t>1.1.2.</t>
  </si>
  <si>
    <t>ENGENHEIRO CIVIL DE OBRA PLENO COM ENCARGOS COMPLEMENTARES</t>
  </si>
  <si>
    <t>ENCARREGADO GERAL COM ENCARGOS COMPLEMENTARES</t>
  </si>
  <si>
    <t xml:space="preserve">Administração local </t>
  </si>
  <si>
    <t>Cercamento da quadra poliesportiva em cerca de ferro pintado, com altura de 2 metros conforme modelo apresentado em projeto - 78 metros (descontando o espaço destinado aos 2 portões do modelo 1).</t>
  </si>
  <si>
    <t>Cercamento do gerador da escola "Caminhos do Saber" com cerca de ferro pintado, com altura de 2 metros conforme modelo apresentado em projeto - 9 metros incluindo portão de abrir com largura de 70cm.</t>
  </si>
  <si>
    <t>Cercamento do gerador da creche "Amor e carinho" com cerca de ferro pintado, com altura de 2 metros conforme modelo apresentado em projeto - 10,5 metros, incluindo portão de abrir com largura de 70cm.</t>
  </si>
  <si>
    <t xml:space="preserve">Cercamento quadra poliesportiva </t>
  </si>
  <si>
    <t>3 Portões modelo 1 - medindo 4x2,00 m</t>
  </si>
  <si>
    <t>3 Portões modelo 2 - medindo 3,5x2,00 m</t>
  </si>
  <si>
    <t>1.2.1.</t>
  </si>
  <si>
    <t>1.2.2.</t>
  </si>
  <si>
    <t>1.2.3.</t>
  </si>
  <si>
    <t>1.2.4.</t>
  </si>
  <si>
    <t>1.2.5.</t>
  </si>
  <si>
    <t>1.2.6.</t>
  </si>
  <si>
    <t>1.2.0.</t>
  </si>
  <si>
    <t>1.1.0.</t>
  </si>
  <si>
    <t>Guarda-corpo - extensão de 17,5 metros</t>
  </si>
  <si>
    <t>1.2.7.</t>
  </si>
  <si>
    <t xml:space="preserve">Corrimão duplo com duas barras de apoio e fixação sobre o piso - extensão de 14 metros </t>
  </si>
  <si>
    <t>1.2.8.</t>
  </si>
  <si>
    <t>Fechamento do acesso à casa de máquinas - conforme detalhado em projeto</t>
  </si>
  <si>
    <t>contratação de empresa especializada para a execução de obra de cercamento de quadra poliesportiva , cercamento  de geradores de energia na Escola Municipal de Educação Infantil Amor e Carinho e na Escola Municipal de Ensino Fundamental Caminhos do Saber  e colocação de corrimões e guarda-corpos.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</si>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</sst>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168" fontId="3" fillId="40" borderId="1" xfId="0" applyNumberFormat="1" applyFont="1" applyFill="1" applyBorder="1"/>
    <xf numFmtId="10" fontId="11" fillId="40" borderId="1" xfId="48" applyNumberFormat="1" applyFont="1" applyFill="1" applyBorder="1" applyProtection="1">
      <protection locked="0"/>
    </xf>
    <xf numFmtId="0" fontId="11" fillId="40" borderId="1" xfId="0" applyFont="1" applyFill="1" applyBorder="1" applyAlignment="1">
      <alignment wrapText="1"/>
    </xf>
    <xf numFmtId="0" fontId="11" fillId="40" borderId="0" xfId="0" applyFont="1" applyFill="1" applyProtection="1">
      <protection locked="0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QUADRA%20COBERTA%20POLIESPORTIVA\2024_Cercamento\04.%20OR&#199;AMENTO\PM%203.12_CERCAMEN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3">
          <cell r="O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H4" sqref="H4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3" t="s">
        <v>3752</v>
      </c>
      <c r="B1" s="134"/>
      <c r="C1" s="134"/>
      <c r="D1" s="134"/>
      <c r="E1" s="134"/>
      <c r="F1" s="134"/>
      <c r="G1" s="135"/>
    </row>
    <row r="2" spans="1:8" s="59" customFormat="1" ht="15.75" thickBot="1" x14ac:dyDescent="0.3">
      <c r="A2" s="15" t="s">
        <v>161</v>
      </c>
      <c r="B2" s="139" t="s">
        <v>4003</v>
      </c>
      <c r="C2" s="139"/>
      <c r="D2" s="50" t="s">
        <v>162</v>
      </c>
      <c r="E2" s="70">
        <v>7</v>
      </c>
      <c r="F2" s="22" t="s">
        <v>163</v>
      </c>
      <c r="G2" s="33">
        <v>2025</v>
      </c>
      <c r="H2" s="57"/>
    </row>
    <row r="3" spans="1:8" s="59" customFormat="1" ht="31.5" customHeight="1" thickBot="1" x14ac:dyDescent="0.3">
      <c r="A3" s="18" t="s">
        <v>153</v>
      </c>
      <c r="B3" s="140" t="s">
        <v>4069</v>
      </c>
      <c r="C3" s="140"/>
      <c r="D3" s="140"/>
      <c r="E3" s="140"/>
      <c r="F3" s="140"/>
      <c r="G3" s="141"/>
    </row>
    <row r="4" spans="1:8" s="59" customFormat="1" ht="15.75" thickBot="1" x14ac:dyDescent="0.3">
      <c r="A4" s="15" t="s">
        <v>175</v>
      </c>
      <c r="B4" s="142" t="s">
        <v>4070</v>
      </c>
      <c r="C4" s="142"/>
      <c r="D4" s="142"/>
      <c r="E4" s="143"/>
      <c r="F4" s="22" t="s">
        <v>179</v>
      </c>
      <c r="G4" s="78" t="s">
        <v>4071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4"/>
      <c r="G5" s="145"/>
    </row>
    <row r="6" spans="1:8" s="61" customFormat="1" ht="15.75" thickBot="1" x14ac:dyDescent="0.3">
      <c r="A6" s="15" t="s">
        <v>155</v>
      </c>
      <c r="B6" s="51">
        <f>'Orçamento-base'!C6</f>
        <v>102019.04000000001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10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6" t="s">
        <v>3750</v>
      </c>
      <c r="B11" s="137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6"/>
      <c r="B12" s="138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="90" zoomScaleNormal="90" workbookViewId="0">
      <selection activeCell="I16" sqref="I1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2" style="115" bestFit="1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6" t="s">
        <v>3676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9" t="str">
        <f>IF(Identificação!B2=0,"",Identificação!B2)</f>
        <v>Concorrência Lei 14.133/21 Presencial</v>
      </c>
      <c r="D2" s="149"/>
      <c r="E2" s="149"/>
      <c r="F2" s="149"/>
      <c r="G2" s="149"/>
      <c r="H2" s="37" t="s">
        <v>151</v>
      </c>
      <c r="I2" s="38">
        <f>IF(Identificação!E2=0,"",Identificação!E2)</f>
        <v>7</v>
      </c>
      <c r="J2" s="37" t="s">
        <v>152</v>
      </c>
      <c r="K2" s="38">
        <f>IF(Identificação!G2=0,"",Identificação!G2)</f>
        <v>2025</v>
      </c>
      <c r="L2" s="94"/>
      <c r="M2" s="94"/>
    </row>
    <row r="3" spans="1:18" s="27" customFormat="1" ht="32.25" customHeight="1" thickBot="1" x14ac:dyDescent="0.3">
      <c r="A3" s="155" t="s">
        <v>153</v>
      </c>
      <c r="B3" s="156"/>
      <c r="C3" s="157" t="str">
        <f>IF(Identificação!B3=0,"",Identificação!B3)</f>
        <v>contratação de empresa especializada para a execução de obra de cercamento de quadra poliesportiva , cercamento  de geradores de energia na Escola Municipal de Educação Infantil Amor e Carinho e na Escola Municipal de Ensino Fundamental Caminhos do Saber  e colocação de corrimões e guarda-corpos.</v>
      </c>
      <c r="D3" s="157"/>
      <c r="E3" s="157"/>
      <c r="F3" s="157"/>
      <c r="G3" s="157"/>
      <c r="H3" s="157"/>
      <c r="I3" s="157"/>
      <c r="J3" s="157"/>
      <c r="K3" s="158"/>
      <c r="L3" s="94"/>
      <c r="M3" s="94"/>
    </row>
    <row r="4" spans="1:18" s="27" customFormat="1" ht="15.75" thickBot="1" x14ac:dyDescent="0.3">
      <c r="A4" s="15" t="s">
        <v>176</v>
      </c>
      <c r="B4" s="22"/>
      <c r="C4" s="151" t="str">
        <f>IF(Identificação!B4=0,"",Identificação!B4)</f>
        <v>PREFEITURA DE COTIPORÃ</v>
      </c>
      <c r="D4" s="151"/>
      <c r="E4" s="151"/>
      <c r="F4" s="151"/>
      <c r="G4" s="151"/>
      <c r="H4" s="151"/>
      <c r="I4" s="15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1" t="str">
        <f>IF(Identificação!B5=0,"",Identificação!B5)</f>
        <v>Obras e Serviços de Engenharia</v>
      </c>
      <c r="D5" s="151"/>
      <c r="E5" s="151"/>
      <c r="F5" s="151"/>
      <c r="G5" s="15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3">
        <f>SUMIFS(K12:K39953,B12:B39953,"&gt;0",K12:K39953,"&lt;&gt;0")</f>
        <v>102019.04000000001</v>
      </c>
      <c r="D6" s="153"/>
      <c r="E6" s="153"/>
      <c r="F6" s="153"/>
      <c r="G6" s="15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6" t="s">
        <v>3761</v>
      </c>
      <c r="B10" s="166" t="s">
        <v>3759</v>
      </c>
      <c r="C10" s="166" t="s">
        <v>3760</v>
      </c>
      <c r="D10" s="168" t="s">
        <v>3675</v>
      </c>
      <c r="E10" s="170" t="s">
        <v>168</v>
      </c>
      <c r="F10" s="172" t="s">
        <v>3674</v>
      </c>
      <c r="G10" s="168" t="s">
        <v>156</v>
      </c>
      <c r="H10" s="163" t="s">
        <v>165</v>
      </c>
      <c r="I10" s="164"/>
      <c r="J10" s="164"/>
      <c r="K10" s="164"/>
      <c r="L10" s="164"/>
      <c r="M10" s="165"/>
      <c r="N10" s="159" t="s">
        <v>177</v>
      </c>
      <c r="O10" s="160"/>
      <c r="P10" s="161" t="s">
        <v>178</v>
      </c>
      <c r="Q10" s="162"/>
      <c r="R10" s="150" t="s">
        <v>3678</v>
      </c>
    </row>
    <row r="11" spans="1:18" customFormat="1" ht="45" x14ac:dyDescent="0.25">
      <c r="A11" s="167"/>
      <c r="B11" s="167"/>
      <c r="C11" s="167"/>
      <c r="D11" s="169"/>
      <c r="E11" s="171"/>
      <c r="F11" s="173"/>
      <c r="G11" s="169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0"/>
    </row>
    <row r="12" spans="1:18" s="130" customFormat="1" x14ac:dyDescent="0.25">
      <c r="A12" s="120"/>
      <c r="B12" s="121" t="str">
        <f>IF(AND(G12&lt;&gt;"",H12&gt;0,I12&lt;&gt;"",J12&lt;&gt;0,K12&lt;&gt;0),COUNT($B$11:B11)+1,"")</f>
        <v/>
      </c>
      <c r="C12" s="122" t="s">
        <v>4063</v>
      </c>
      <c r="D12" s="123"/>
      <c r="E12" s="120"/>
      <c r="F12" s="124"/>
      <c r="G12" s="125" t="s">
        <v>4049</v>
      </c>
      <c r="H12" s="126"/>
      <c r="I12" s="120"/>
      <c r="J12" s="126"/>
      <c r="K12" s="127" t="str">
        <f>IFERROR(IF(H12*J12&lt;&gt;0,ROUND(ROUND(H12,4)*ROUND(J12,4),2),""),"")</f>
        <v/>
      </c>
      <c r="L12" s="128"/>
      <c r="M12" s="128"/>
      <c r="N12" s="122"/>
      <c r="O12" s="129" t="str">
        <f ca="1">IF(N12="","", INDIRECT("base!"&amp;ADDRESS(MATCH(N12,base!$C$2:'base'!$C$133,0)+1,4,4)))</f>
        <v/>
      </c>
      <c r="P12" s="125"/>
      <c r="Q12" s="129" t="str">
        <f ca="1">IF(P12="","", INDIRECT("base!"&amp;ADDRESS(MATCH(CONCATENATE(N12,"|",P12),base!$G$2:'base'!$G$1817,0)+1,6,4)))</f>
        <v/>
      </c>
      <c r="R12" s="125"/>
    </row>
    <row r="13" spans="1:18" ht="30" x14ac:dyDescent="0.25">
      <c r="A13" s="47"/>
      <c r="B13" s="56">
        <f>IF(AND(G13&lt;&gt;"",H13&gt;0,I13&lt;&gt;"",J13&lt;&gt;0,K13&lt;&gt;0),COUNT($B$11:B12)+1,"")</f>
        <v>1</v>
      </c>
      <c r="C13" s="34" t="s">
        <v>4045</v>
      </c>
      <c r="D13" s="91" t="s">
        <v>3776</v>
      </c>
      <c r="E13" s="47" t="s">
        <v>4043</v>
      </c>
      <c r="F13" s="68">
        <v>45839</v>
      </c>
      <c r="G13" s="41" t="s">
        <v>4047</v>
      </c>
      <c r="H13" s="114">
        <v>4</v>
      </c>
      <c r="I13" s="47" t="s">
        <v>3725</v>
      </c>
      <c r="J13" s="114">
        <v>152.13</v>
      </c>
      <c r="K13" s="116">
        <f>IFERROR(IF(H13*J13&lt;&gt;0,ROUND(ROUND(H13,4)*ROUND(J13,4),2),""),"")</f>
        <v>608.52</v>
      </c>
      <c r="L13" s="98">
        <v>0.251</v>
      </c>
      <c r="M13" s="98">
        <v>0.84660000000000002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30" x14ac:dyDescent="0.25">
      <c r="A14" s="47"/>
      <c r="B14" s="117">
        <f>IF(AND(G14&lt;&gt;"",H14&gt;0,I14&lt;&gt;"",J14&lt;&gt;0,K14&lt;&gt;0),COUNT($B$11:B13)+1,"")</f>
        <v>2</v>
      </c>
      <c r="C14" s="34" t="s">
        <v>4046</v>
      </c>
      <c r="D14" s="91" t="s">
        <v>3776</v>
      </c>
      <c r="E14" s="47" t="s">
        <v>4044</v>
      </c>
      <c r="F14" s="68">
        <v>45839</v>
      </c>
      <c r="G14" s="41" t="s">
        <v>4048</v>
      </c>
      <c r="H14" s="114">
        <v>8</v>
      </c>
      <c r="I14" s="47" t="s">
        <v>3725</v>
      </c>
      <c r="J14" s="114">
        <v>84.69</v>
      </c>
      <c r="K14" s="119">
        <f>IFERROR(IF(H14*J14&lt;&gt;0,ROUND(ROUND(H14,4)*ROUND(J14,4),2),""),"")</f>
        <v>677.52</v>
      </c>
      <c r="L14" s="98">
        <v>0.251</v>
      </c>
      <c r="M14" s="98">
        <v>0.84660000000000002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s="130" customFormat="1" x14ac:dyDescent="0.25">
      <c r="A15" s="120"/>
      <c r="B15" s="122" t="str">
        <f>IF(AND(G15&lt;&gt;"",H15&gt;0,I15&lt;&gt;"",J15&lt;&gt;0,K15&lt;&gt;0),COUNT($B$11:B14)+1,"")</f>
        <v/>
      </c>
      <c r="C15" s="122" t="s">
        <v>4062</v>
      </c>
      <c r="D15" s="123"/>
      <c r="E15" s="120"/>
      <c r="F15" s="124"/>
      <c r="G15" s="125" t="s">
        <v>4053</v>
      </c>
      <c r="H15" s="126"/>
      <c r="I15" s="120"/>
      <c r="J15" s="126"/>
      <c r="K15" s="126" t="str">
        <f t="shared" ref="K15:K78" si="0">IFERROR(IF(H15*J15&lt;&gt;0,ROUND(ROUND(H15,4)*ROUND(J15,4),2),""),"")</f>
        <v/>
      </c>
      <c r="L15" s="128"/>
      <c r="M15" s="128"/>
      <c r="N15" s="122"/>
      <c r="O15" s="125" t="str">
        <f ca="1">IF(N15="","", INDIRECT("base!"&amp;ADDRESS(MATCH(N15,base!$C$2:'base'!$C$133,0)+1,4,4)))</f>
        <v/>
      </c>
      <c r="P15" s="125"/>
      <c r="Q15" s="125" t="str">
        <f ca="1">IF(P15="","", INDIRECT("base!"&amp;ADDRESS(MATCH(CONCATENATE(N15,"|",P15),base!$G$2:'base'!$G$1817,0)+1,6,4)))</f>
        <v/>
      </c>
      <c r="R15" s="125"/>
    </row>
    <row r="16" spans="1:18" ht="60" x14ac:dyDescent="0.25">
      <c r="A16" s="47"/>
      <c r="B16" s="117">
        <f>IF(AND(G16&lt;&gt;"",H16&gt;0,I16&lt;&gt;"",J16&lt;&gt;0,K16&lt;&gt;0),COUNT($B$11:B15)+1,"")</f>
        <v>3</v>
      </c>
      <c r="C16" s="34" t="s">
        <v>4056</v>
      </c>
      <c r="D16" s="91" t="s">
        <v>3802</v>
      </c>
      <c r="E16" s="47">
        <v>1</v>
      </c>
      <c r="F16" s="68">
        <v>45855</v>
      </c>
      <c r="G16" s="41" t="s">
        <v>4050</v>
      </c>
      <c r="H16" s="114">
        <v>1</v>
      </c>
      <c r="I16" s="47" t="s">
        <v>3701</v>
      </c>
      <c r="J16" s="114">
        <v>57715</v>
      </c>
      <c r="K16" s="119">
        <f t="shared" si="0"/>
        <v>57715</v>
      </c>
      <c r="L16" s="98">
        <v>0</v>
      </c>
      <c r="M16" s="98">
        <v>0.84660000000000002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60" x14ac:dyDescent="0.25">
      <c r="A17" s="47"/>
      <c r="B17" s="117">
        <f>IF(AND(G17&lt;&gt;"",H17&gt;0,I17&lt;&gt;"",J17&lt;&gt;0,K17&lt;&gt;0),COUNT($B$11:B16)+1,"")</f>
        <v>4</v>
      </c>
      <c r="C17" s="34" t="s">
        <v>4057</v>
      </c>
      <c r="D17" s="91" t="s">
        <v>3802</v>
      </c>
      <c r="E17" s="47">
        <v>2</v>
      </c>
      <c r="F17" s="68">
        <v>45855</v>
      </c>
      <c r="G17" s="41" t="s">
        <v>4051</v>
      </c>
      <c r="H17" s="114">
        <v>1</v>
      </c>
      <c r="I17" s="47" t="s">
        <v>3701</v>
      </c>
      <c r="J17" s="114">
        <v>5615</v>
      </c>
      <c r="K17" s="119">
        <f t="shared" si="0"/>
        <v>5615</v>
      </c>
      <c r="L17" s="98">
        <v>0</v>
      </c>
      <c r="M17" s="98">
        <v>0.84660000000000002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60" x14ac:dyDescent="0.25">
      <c r="A18" s="47"/>
      <c r="B18" s="117">
        <f>IF(AND(G18&lt;&gt;"",H18&gt;0,I18&lt;&gt;"",J18&lt;&gt;0,K18&lt;&gt;0),COUNT($B$11:B17)+1,"")</f>
        <v>5</v>
      </c>
      <c r="C18" s="34" t="s">
        <v>4058</v>
      </c>
      <c r="D18" s="91" t="s">
        <v>3802</v>
      </c>
      <c r="E18" s="47">
        <v>3</v>
      </c>
      <c r="F18" s="68">
        <v>45855</v>
      </c>
      <c r="G18" s="41" t="s">
        <v>4052</v>
      </c>
      <c r="H18" s="114">
        <v>1</v>
      </c>
      <c r="I18" s="47" t="s">
        <v>3701</v>
      </c>
      <c r="J18" s="114">
        <v>6996.5</v>
      </c>
      <c r="K18" s="119">
        <f t="shared" si="0"/>
        <v>6996.5</v>
      </c>
      <c r="L18" s="98">
        <v>0</v>
      </c>
      <c r="M18" s="98">
        <v>0.84660000000000002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6</v>
      </c>
      <c r="C19" s="34" t="s">
        <v>4059</v>
      </c>
      <c r="D19" s="91" t="s">
        <v>3802</v>
      </c>
      <c r="E19" s="47">
        <v>4</v>
      </c>
      <c r="F19" s="68">
        <v>45855</v>
      </c>
      <c r="G19" s="41" t="s">
        <v>4054</v>
      </c>
      <c r="H19" s="114">
        <v>1</v>
      </c>
      <c r="I19" s="47" t="s">
        <v>3701</v>
      </c>
      <c r="J19" s="114">
        <v>12435</v>
      </c>
      <c r="K19" s="119">
        <f t="shared" si="0"/>
        <v>12435</v>
      </c>
      <c r="L19" s="98">
        <v>0</v>
      </c>
      <c r="M19" s="98">
        <v>0.84660000000000002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7</v>
      </c>
      <c r="C20" s="34" t="s">
        <v>4060</v>
      </c>
      <c r="D20" s="91" t="s">
        <v>3802</v>
      </c>
      <c r="E20" s="47">
        <v>5</v>
      </c>
      <c r="F20" s="68">
        <v>45855</v>
      </c>
      <c r="G20" s="41" t="s">
        <v>4055</v>
      </c>
      <c r="H20" s="114">
        <v>1</v>
      </c>
      <c r="I20" s="47" t="s">
        <v>3701</v>
      </c>
      <c r="J20" s="114">
        <v>9787.5</v>
      </c>
      <c r="K20" s="119">
        <f t="shared" si="0"/>
        <v>9787.5</v>
      </c>
      <c r="L20" s="98">
        <v>0</v>
      </c>
      <c r="M20" s="98">
        <v>0.84660000000000002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8</v>
      </c>
      <c r="C21" s="34" t="s">
        <v>4061</v>
      </c>
      <c r="D21" s="91" t="s">
        <v>3802</v>
      </c>
      <c r="E21" s="47">
        <v>6</v>
      </c>
      <c r="F21" s="68">
        <v>45855</v>
      </c>
      <c r="G21" s="41" t="s">
        <v>4064</v>
      </c>
      <c r="H21" s="114">
        <v>1</v>
      </c>
      <c r="I21" s="47" t="s">
        <v>3701</v>
      </c>
      <c r="J21" s="114">
        <v>3812.5</v>
      </c>
      <c r="K21" s="119">
        <f t="shared" si="0"/>
        <v>3812.5</v>
      </c>
      <c r="L21" s="98">
        <v>0</v>
      </c>
      <c r="M21" s="98">
        <v>0.84660000000000002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7">
        <f>IF(AND(G22&lt;&gt;"",H22&gt;0,I22&lt;&gt;"",J22&lt;&gt;0,K22&lt;&gt;0),COUNT($B$11:B21)+1,"")</f>
        <v>9</v>
      </c>
      <c r="C22" s="34" t="s">
        <v>4065</v>
      </c>
      <c r="D22" s="91" t="s">
        <v>3802</v>
      </c>
      <c r="E22" s="47">
        <v>7</v>
      </c>
      <c r="F22" s="68">
        <v>45855</v>
      </c>
      <c r="G22" s="41" t="s">
        <v>4066</v>
      </c>
      <c r="H22" s="114">
        <v>1</v>
      </c>
      <c r="I22" s="47" t="s">
        <v>3701</v>
      </c>
      <c r="J22" s="114">
        <v>2656.5</v>
      </c>
      <c r="K22" s="119">
        <f t="shared" si="0"/>
        <v>2656.5</v>
      </c>
      <c r="L22" s="98">
        <v>0</v>
      </c>
      <c r="M22" s="98">
        <v>0.84660000000000002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47"/>
      <c r="B23" s="117">
        <f>IF(AND(G23&lt;&gt;"",H23&gt;0,I23&lt;&gt;"",J23&lt;&gt;0,K23&lt;&gt;0),COUNT($B$11:B22)+1,"")</f>
        <v>10</v>
      </c>
      <c r="C23" s="34" t="s">
        <v>4067</v>
      </c>
      <c r="D23" s="91" t="s">
        <v>3802</v>
      </c>
      <c r="E23" s="47">
        <v>8</v>
      </c>
      <c r="F23" s="68">
        <v>45855</v>
      </c>
      <c r="G23" s="41" t="s">
        <v>4068</v>
      </c>
      <c r="H23" s="114">
        <v>1</v>
      </c>
      <c r="I23" s="47" t="s">
        <v>3701</v>
      </c>
      <c r="J23" s="114">
        <v>1715</v>
      </c>
      <c r="K23" s="119">
        <f t="shared" si="0"/>
        <v>1715</v>
      </c>
      <c r="L23" s="98">
        <v>0</v>
      </c>
      <c r="M23" s="98">
        <v>0.84660000000000002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 t="str">
        <f>IF(AND(G24&lt;&gt;"",H24&gt;0,I24&lt;&gt;"",J24&lt;&gt;0,K24&lt;&gt;0),COUNT($B$11:B23)+1,"")</f>
        <v/>
      </c>
      <c r="C24" s="34"/>
      <c r="D24" s="91"/>
      <c r="E24" s="47"/>
      <c r="F24" s="68"/>
      <c r="G24" s="41"/>
      <c r="H24" s="114"/>
      <c r="I24" s="47"/>
      <c r="J24" s="114"/>
      <c r="K24" s="119" t="str">
        <f t="shared" si="0"/>
        <v/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 t="str">
        <f>IF(AND(G25&lt;&gt;"",H25&gt;0,I25&lt;&gt;"",J25&lt;&gt;0,K25&lt;&gt;0),COUNT($B$11:B24)+1,"")</f>
        <v/>
      </c>
      <c r="C25" s="34"/>
      <c r="D25" s="91"/>
      <c r="E25" s="47"/>
      <c r="F25" s="68"/>
      <c r="G25" s="41"/>
      <c r="H25" s="114"/>
      <c r="I25" s="47"/>
      <c r="J25" s="114"/>
      <c r="K25" s="119" t="str">
        <f t="shared" si="0"/>
        <v/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 t="str">
        <f>IF(AND(G26&lt;&gt;"",H26&gt;0,I26&lt;&gt;"",J26&lt;&gt;0,K26&lt;&gt;0),COUNT($B$11:B25)+1,"")</f>
        <v/>
      </c>
      <c r="C26" s="34"/>
      <c r="D26" s="91"/>
      <c r="E26" s="47"/>
      <c r="F26" s="68"/>
      <c r="G26" s="41"/>
      <c r="H26" s="114"/>
      <c r="I26" s="47"/>
      <c r="J26" s="114"/>
      <c r="K26" s="119" t="str">
        <f t="shared" si="0"/>
        <v/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 t="str">
        <f>IF(AND(G27&lt;&gt;"",H27&gt;0,I27&lt;&gt;"",J27&lt;&gt;0,K27&lt;&gt;0),COUNT($B$11:B26)+1,"")</f>
        <v/>
      </c>
      <c r="C27" s="34"/>
      <c r="D27" s="91"/>
      <c r="E27" s="47"/>
      <c r="F27" s="68"/>
      <c r="G27" s="41"/>
      <c r="H27" s="114"/>
      <c r="I27" s="47"/>
      <c r="J27" s="114"/>
      <c r="K27" s="119" t="str">
        <f t="shared" si="0"/>
        <v/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 t="str">
        <f>IF(AND(G28&lt;&gt;"",H28&gt;0,I28&lt;&gt;"",J28&lt;&gt;0,K28&lt;&gt;0),COUNT($B$11:B27)+1,"")</f>
        <v/>
      </c>
      <c r="C28" s="34"/>
      <c r="D28" s="91"/>
      <c r="E28" s="47"/>
      <c r="F28" s="68"/>
      <c r="G28" s="41"/>
      <c r="H28" s="114"/>
      <c r="I28" s="47"/>
      <c r="J28" s="114"/>
      <c r="K28" s="119" t="str">
        <f t="shared" si="0"/>
        <v/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 t="str">
        <f>IF(AND(G29&lt;&gt;"",H29&gt;0,I29&lt;&gt;"",J29&lt;&gt;0,K29&lt;&gt;0),COUNT($B$11:B28)+1,"")</f>
        <v/>
      </c>
      <c r="C29" s="34"/>
      <c r="D29" s="91"/>
      <c r="E29" s="47"/>
      <c r="F29" s="68"/>
      <c r="G29" s="41"/>
      <c r="H29" s="114"/>
      <c r="I29" s="47"/>
      <c r="J29" s="114"/>
      <c r="K29" s="119" t="str">
        <f t="shared" si="0"/>
        <v/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34"/>
      <c r="D30" s="91"/>
      <c r="E30" s="47"/>
      <c r="F30" s="68"/>
      <c r="G30" s="41"/>
      <c r="H30" s="114"/>
      <c r="I30" s="47"/>
      <c r="J30" s="114"/>
      <c r="K30" s="119" t="str">
        <f t="shared" si="0"/>
        <v/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19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19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19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19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19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19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19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19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19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4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6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workbookViewId="0">
      <selection activeCell="B4" sqref="B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6" t="s">
        <v>3679</v>
      </c>
      <c r="B1" s="147"/>
      <c r="C1" s="147"/>
      <c r="D1" s="147"/>
      <c r="E1" s="147"/>
      <c r="F1" s="147"/>
      <c r="G1" s="147"/>
      <c r="H1" s="14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8" t="str">
        <f>IF(Identificação!B2=0,"",Identificação!B2)</f>
        <v>Concorrência Lei 14.133/21 Presencial</v>
      </c>
      <c r="D2" s="178"/>
      <c r="E2" s="28" t="s">
        <v>151</v>
      </c>
      <c r="F2" s="29">
        <f>IF(Identificação!E2=0,"",Identificação!E2)</f>
        <v>7</v>
      </c>
      <c r="G2" s="28" t="s">
        <v>152</v>
      </c>
      <c r="H2" s="30">
        <f>IF(Identificação!G2=0,"",Identificação!G2)</f>
        <v>2025</v>
      </c>
      <c r="I2" s="103"/>
      <c r="J2" s="103"/>
      <c r="K2" s="2"/>
    </row>
    <row r="3" spans="1:12" s="27" customFormat="1" ht="30.75" customHeight="1" thickBot="1" x14ac:dyDescent="0.3">
      <c r="A3" s="155" t="s">
        <v>153</v>
      </c>
      <c r="B3" s="156"/>
      <c r="C3" s="157" t="str">
        <f>IF(Identificação!B3=0,"",Identificação!B3)</f>
        <v>contratação de empresa especializada para a execução de obra de cercamento de quadra poliesportiva , cercamento  de geradores de energia na Escola Municipal de Educação Infantil Amor e Carinho e na Escola Municipal de Ensino Fundamental Caminhos do Saber  e colocação de corrimões e guarda-corpos.</v>
      </c>
      <c r="D3" s="157"/>
      <c r="E3" s="157"/>
      <c r="F3" s="157"/>
      <c r="G3" s="157"/>
      <c r="H3" s="158"/>
      <c r="I3" s="103"/>
      <c r="J3" s="103"/>
    </row>
    <row r="4" spans="1:12" s="27" customFormat="1" ht="15.75" thickBot="1" x14ac:dyDescent="0.3">
      <c r="A4" s="18" t="s">
        <v>3791</v>
      </c>
      <c r="B4" s="26"/>
      <c r="C4" s="142"/>
      <c r="D4" s="142"/>
      <c r="E4" s="142"/>
      <c r="F4" s="142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9" t="str">
        <f>IF(Identificação!B5=0,"",Identificação!B5)</f>
        <v>Obras e Serviços de Engenharia</v>
      </c>
      <c r="D5" s="180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6">
        <f>SUMIFS(H12:H39953,B12:B39953,"&gt;0",H12:H39953,"&lt;&gt;0")</f>
        <v>0</v>
      </c>
      <c r="D6" s="177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6" t="s">
        <v>3754</v>
      </c>
      <c r="B10" s="166" t="s">
        <v>3755</v>
      </c>
      <c r="C10" s="166" t="s">
        <v>3677</v>
      </c>
      <c r="D10" s="168" t="s">
        <v>3756</v>
      </c>
      <c r="E10" s="174" t="s">
        <v>171</v>
      </c>
      <c r="F10" s="175"/>
      <c r="G10" s="175"/>
      <c r="H10" s="175"/>
      <c r="I10" s="175"/>
      <c r="J10" s="175"/>
      <c r="K10" s="175"/>
    </row>
    <row r="11" spans="1:12" customFormat="1" ht="45" x14ac:dyDescent="0.25">
      <c r="A11" s="167"/>
      <c r="B11" s="167"/>
      <c r="C11" s="167"/>
      <c r="D11" s="169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1.1.0.</v>
      </c>
      <c r="D12" s="131" t="str">
        <f>IF('Orçamento-base'!G12&gt;0,'Orçamento-base'!G12,"")</f>
        <v xml:space="preserve">Administração local 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ht="30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1.1.1.</v>
      </c>
      <c r="D13" s="131" t="str">
        <f>IF('Orçamento-base'!G13&gt;0,'Orçamento-base'!G13,"")</f>
        <v>ENGENHEIRO CIVIL DE OBRA PLENO COM ENCARGOS COMPLEMENTARES</v>
      </c>
      <c r="E13" s="116">
        <f>IF('Orçamento-base'!H13&gt;0,'Orçamento-base'!H13,"")</f>
        <v>4</v>
      </c>
      <c r="F13" s="54" t="str">
        <f>IF('Orçamento-base'!I13&gt;0,'Orçamento-base'!I13,"")</f>
        <v>h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2</v>
      </c>
      <c r="C14" s="111" t="str">
        <f>IF('Orçamento-base'!C14&gt;0,'Orçamento-base'!C14,"")</f>
        <v>1.1.2.</v>
      </c>
      <c r="D14" s="132" t="str">
        <f>IF('Orçamento-base'!G14&gt;0,'Orçamento-base'!G14,"")</f>
        <v>ENCARREGADO GERAL COM ENCARGOS COMPLEMENTARES</v>
      </c>
      <c r="E14" s="119">
        <f>IF('Orçamento-base'!H14&gt;0,'Orçamento-base'!H14,"")</f>
        <v>8</v>
      </c>
      <c r="F14" s="106" t="str">
        <f>IF('Orçamento-base'!I14&gt;0,'Orçamento-base'!I14,"")</f>
        <v>h</v>
      </c>
      <c r="G14" s="114"/>
      <c r="H14" s="106" t="str">
        <f t="shared" ref="H14:H42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 t="str">
        <f>'Orçamento-base'!B15</f>
        <v/>
      </c>
      <c r="C15" s="111" t="str">
        <f>IF('Orçamento-base'!C15&gt;0,'Orçamento-base'!C15,"")</f>
        <v>1.2.0.</v>
      </c>
      <c r="D15" s="132" t="str">
        <f>IF('Orçamento-base'!G15&gt;0,'Orçamento-base'!G15,"")</f>
        <v xml:space="preserve">Cercamento quadra poliesportiva </v>
      </c>
      <c r="E15" s="119" t="str">
        <f>IF('Orçamento-base'!H15&gt;0,'Orçamento-base'!H15,"")</f>
        <v/>
      </c>
      <c r="F15" s="106" t="str">
        <f>IF('Orçamento-base'!I15&gt;0,'Orçamento-base'!I15,"")</f>
        <v/>
      </c>
      <c r="G15" s="114"/>
      <c r="H15" s="106" t="str">
        <f t="shared" si="0"/>
        <v/>
      </c>
      <c r="I15" s="98"/>
      <c r="J15" s="98"/>
      <c r="K15" s="46"/>
    </row>
    <row r="16" spans="1:12" ht="60" x14ac:dyDescent="0.25">
      <c r="A16" s="111" t="str">
        <f>IF('Orçamento-base'!A16&gt;0,'Orçamento-base'!A16,"")</f>
        <v/>
      </c>
      <c r="B16" s="111">
        <f>'Orçamento-base'!B16</f>
        <v>3</v>
      </c>
      <c r="C16" s="111" t="str">
        <f>IF('Orçamento-base'!C16&gt;0,'Orçamento-base'!C16,"")</f>
        <v>1.2.1.</v>
      </c>
      <c r="D16" s="132" t="str">
        <f>IF('Orçamento-base'!G16&gt;0,'Orçamento-base'!G16,"")</f>
        <v>Cercamento da quadra poliesportiva em cerca de ferro pintado, com altura de 2 metros conforme modelo apresentado em projeto - 78 metros (descontando o espaço destinado aos 2 portões do modelo 1).</v>
      </c>
      <c r="E16" s="119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ht="60" x14ac:dyDescent="0.25">
      <c r="A17" s="111" t="str">
        <f>IF('Orçamento-base'!A17&gt;0,'Orçamento-base'!A17,"")</f>
        <v/>
      </c>
      <c r="B17" s="111">
        <f>'Orçamento-base'!B17</f>
        <v>4</v>
      </c>
      <c r="C17" s="111" t="str">
        <f>IF('Orçamento-base'!C17&gt;0,'Orçamento-base'!C17,"")</f>
        <v>1.2.2.</v>
      </c>
      <c r="D17" s="132" t="str">
        <f>IF('Orçamento-base'!G17&gt;0,'Orçamento-base'!G17,"")</f>
        <v>Cercamento do gerador da escola "Caminhos do Saber" com cerca de ferro pintado, com altura de 2 metros conforme modelo apresentado em projeto - 9 metros incluindo portão de abrir com largura de 70cm.</v>
      </c>
      <c r="E17" s="119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ht="60" x14ac:dyDescent="0.25">
      <c r="A18" s="111" t="str">
        <f>IF('Orçamento-base'!A18&gt;0,'Orçamento-base'!A18,"")</f>
        <v/>
      </c>
      <c r="B18" s="111">
        <f>'Orçamento-base'!B18</f>
        <v>5</v>
      </c>
      <c r="C18" s="111" t="str">
        <f>IF('Orçamento-base'!C18&gt;0,'Orçamento-base'!C18,"")</f>
        <v>1.2.3.</v>
      </c>
      <c r="D18" s="132" t="str">
        <f>IF('Orçamento-base'!G18&gt;0,'Orçamento-base'!G18,"")</f>
        <v>Cercamento do gerador da creche "Amor e carinho" com cerca de ferro pintado, com altura de 2 metros conforme modelo apresentado em projeto - 10,5 metros, incluindo portão de abrir com largura de 70cm.</v>
      </c>
      <c r="E18" s="119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6</v>
      </c>
      <c r="C19" s="111" t="str">
        <f>IF('Orçamento-base'!C19&gt;0,'Orçamento-base'!C19,"")</f>
        <v>1.2.4.</v>
      </c>
      <c r="D19" s="132" t="str">
        <f>IF('Orçamento-base'!G19&gt;0,'Orçamento-base'!G19,"")</f>
        <v>3 Portões modelo 1 - medindo 4x2,00 m</v>
      </c>
      <c r="E19" s="119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7</v>
      </c>
      <c r="C20" s="111" t="str">
        <f>IF('Orçamento-base'!C20&gt;0,'Orçamento-base'!C20,"")</f>
        <v>1.2.5.</v>
      </c>
      <c r="D20" s="132" t="str">
        <f>IF('Orçamento-base'!G20&gt;0,'Orçamento-base'!G20,"")</f>
        <v>3 Portões modelo 2 - medindo 3,5x2,00 m</v>
      </c>
      <c r="E20" s="119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8</v>
      </c>
      <c r="C21" s="111" t="str">
        <f>IF('Orçamento-base'!C21&gt;0,'Orçamento-base'!C21,"")</f>
        <v>1.2.6.</v>
      </c>
      <c r="D21" s="132" t="str">
        <f>IF('Orçamento-base'!G21&gt;0,'Orçamento-base'!G21,"")</f>
        <v>Guarda-corpo - extensão de 17,5 metros</v>
      </c>
      <c r="E21" s="119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ht="30" x14ac:dyDescent="0.25">
      <c r="A22" s="111" t="str">
        <f>IF('Orçamento-base'!A22&gt;0,'Orçamento-base'!A22,"")</f>
        <v/>
      </c>
      <c r="B22" s="111">
        <f>'Orçamento-base'!B22</f>
        <v>9</v>
      </c>
      <c r="C22" s="111" t="str">
        <f>IF('Orçamento-base'!C22&gt;0,'Orçamento-base'!C22,"")</f>
        <v>1.2.7.</v>
      </c>
      <c r="D22" s="132" t="str">
        <f>IF('Orçamento-base'!G22&gt;0,'Orçamento-base'!G22,"")</f>
        <v xml:space="preserve">Corrimão duplo com duas barras de apoio e fixação sobre o piso - extensão de 14 metros </v>
      </c>
      <c r="E22" s="119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ht="30" x14ac:dyDescent="0.25">
      <c r="A23" s="111" t="str">
        <f>IF('Orçamento-base'!A23&gt;0,'Orçamento-base'!A23,"")</f>
        <v/>
      </c>
      <c r="B23" s="111">
        <f>'Orçamento-base'!B23</f>
        <v>10</v>
      </c>
      <c r="C23" s="111" t="str">
        <f>IF('Orçamento-base'!C23&gt;0,'Orçamento-base'!C23,"")</f>
        <v>1.2.8.</v>
      </c>
      <c r="D23" s="132" t="str">
        <f>IF('Orçamento-base'!G23&gt;0,'Orçamento-base'!G23,"")</f>
        <v>Fechamento do acesso à casa de máquinas - conforme detalhado em projeto</v>
      </c>
      <c r="E23" s="119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 t="str">
        <f>'Orçamento-base'!B24</f>
        <v/>
      </c>
      <c r="C24" s="111" t="str">
        <f>IF('Orçamento-base'!C24&gt;0,'Orçamento-base'!C24,"")</f>
        <v/>
      </c>
      <c r="D24" s="132" t="str">
        <f>IF('Orçamento-base'!G24&gt;0,'Orçamento-base'!G24,"")</f>
        <v/>
      </c>
      <c r="E24" s="119" t="str">
        <f>IF('Orçamento-base'!H24&gt;0,'Orçamento-base'!H24,"")</f>
        <v/>
      </c>
      <c r="F24" s="106" t="str">
        <f>IF('Orçamento-base'!I24&gt;0,'Orçamento-base'!I24,"")</f>
        <v/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 t="str">
        <f>'Orçamento-base'!B25</f>
        <v/>
      </c>
      <c r="C25" s="111" t="str">
        <f>IF('Orçamento-base'!C25&gt;0,'Orçamento-base'!C25,"")</f>
        <v/>
      </c>
      <c r="D25" s="132" t="str">
        <f>IF('Orçamento-base'!G25&gt;0,'Orçamento-base'!G25,"")</f>
        <v/>
      </c>
      <c r="E25" s="119" t="str">
        <f>IF('Orçamento-base'!H25&gt;0,'Orçamento-base'!H25,"")</f>
        <v/>
      </c>
      <c r="F25" s="106" t="str">
        <f>IF('Orçamento-base'!I25&gt;0,'Orçamento-base'!I25,"")</f>
        <v/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 t="str">
        <f>'Orçamento-base'!B26</f>
        <v/>
      </c>
      <c r="C26" s="111" t="str">
        <f>IF('Orçamento-base'!C26&gt;0,'Orçamento-base'!C26,"")</f>
        <v/>
      </c>
      <c r="D26" s="132" t="str">
        <f>IF('Orçamento-base'!G26&gt;0,'Orçamento-base'!G26,"")</f>
        <v/>
      </c>
      <c r="E26" s="119" t="str">
        <f>IF('Orçamento-base'!H26&gt;0,'Orçamento-base'!H26,"")</f>
        <v/>
      </c>
      <c r="F26" s="106" t="str">
        <f>IF('Orçamento-base'!I26&gt;0,'Orçamento-base'!I26,"")</f>
        <v/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 t="str">
        <f>'Orçamento-base'!B27</f>
        <v/>
      </c>
      <c r="C27" s="111" t="str">
        <f>IF('Orçamento-base'!C27&gt;0,'Orçamento-base'!C27,"")</f>
        <v/>
      </c>
      <c r="D27" s="132" t="str">
        <f>IF('Orçamento-base'!G27&gt;0,'Orçamento-base'!G27,"")</f>
        <v/>
      </c>
      <c r="E27" s="119" t="str">
        <f>IF('Orçamento-base'!H27&gt;0,'Orçamento-base'!H27,"")</f>
        <v/>
      </c>
      <c r="F27" s="106" t="str">
        <f>IF('Orçamento-base'!I27&gt;0,'Orçamento-base'!I27,"")</f>
        <v/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 t="str">
        <f>'Orçamento-base'!B28</f>
        <v/>
      </c>
      <c r="C28" s="111" t="str">
        <f>IF('Orçamento-base'!C28&gt;0,'Orçamento-base'!C28,"")</f>
        <v/>
      </c>
      <c r="D28" s="132" t="str">
        <f>IF('Orçamento-base'!G28&gt;0,'Orçamento-base'!G28,"")</f>
        <v/>
      </c>
      <c r="E28" s="119" t="str">
        <f>IF('Orçamento-base'!H28&gt;0,'Orçamento-base'!H28,"")</f>
        <v/>
      </c>
      <c r="F28" s="106" t="str">
        <f>IF('Orçamento-base'!I28&gt;0,'Orçamento-base'!I28,"")</f>
        <v/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 t="str">
        <f>'Orçamento-base'!B29</f>
        <v/>
      </c>
      <c r="C29" s="111" t="str">
        <f>IF('Orçamento-base'!C29&gt;0,'Orçamento-base'!C29,"")</f>
        <v/>
      </c>
      <c r="D29" s="132" t="str">
        <f>IF('Orçamento-base'!G29&gt;0,'Orçamento-base'!G29,"")</f>
        <v/>
      </c>
      <c r="E29" s="119" t="str">
        <f>IF('Orçamento-base'!H29&gt;0,'Orçamento-base'!H29,"")</f>
        <v/>
      </c>
      <c r="F29" s="106" t="str">
        <f>IF('Orçamento-base'!I29&gt;0,'Orçamento-base'!I29,"")</f>
        <v/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 t="str">
        <f>'Orçamento-base'!B30</f>
        <v/>
      </c>
      <c r="C30" s="111" t="str">
        <f>IF('Orçamento-base'!C30&gt;0,'Orçamento-base'!C30,"")</f>
        <v/>
      </c>
      <c r="D30" s="132" t="str">
        <f>IF('Orçamento-base'!G30&gt;0,'Orçamento-base'!G30,"")</f>
        <v/>
      </c>
      <c r="E30" s="119" t="str">
        <f>IF('Orçamento-base'!H30&gt;0,'Orçamento-base'!H30,"")</f>
        <v/>
      </c>
      <c r="F30" s="106" t="str">
        <f>IF('Orçamento-base'!I30&gt;0,'Orçamento-base'!I30,"")</f>
        <v/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32" t="str">
        <f>IF('Orçamento-base'!G31&gt;0,'Orçamento-base'!G31,"")</f>
        <v/>
      </c>
      <c r="E31" s="119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 t="str">
        <f>IF('Orçamento-base'!C32&gt;0,'Orçamento-base'!C32,"")</f>
        <v/>
      </c>
      <c r="D32" s="132" t="str">
        <f>IF('Orçamento-base'!G32&gt;0,'Orçamento-base'!G32,"")</f>
        <v/>
      </c>
      <c r="E32" s="119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/>
      </c>
      <c r="D33" s="132" t="str">
        <f>IF('Orçamento-base'!G33&gt;0,'Orçamento-base'!G33,"")</f>
        <v/>
      </c>
      <c r="E33" s="119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/>
      </c>
      <c r="D34" s="132" t="str">
        <f>IF('Orçamento-base'!G34&gt;0,'Orçamento-base'!G34,"")</f>
        <v/>
      </c>
      <c r="E34" s="119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/>
      </c>
      <c r="D35" s="132" t="str">
        <f>IF('Orçamento-base'!G35&gt;0,'Orçamento-base'!G35,"")</f>
        <v/>
      </c>
      <c r="E35" s="119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 t="str">
        <f>'Orçamento-base'!B36</f>
        <v/>
      </c>
      <c r="C36" s="111" t="str">
        <f>IF('Orçamento-base'!C36&gt;0,'Orçamento-base'!C36,"")</f>
        <v/>
      </c>
      <c r="D36" s="132" t="str">
        <f>IF('Orçamento-base'!G36&gt;0,'Orçamento-base'!G36,"")</f>
        <v/>
      </c>
      <c r="E36" s="119" t="str">
        <f>IF('Orçamento-base'!H36&gt;0,'Orçamento-base'!H36,"")</f>
        <v/>
      </c>
      <c r="F36" s="106" t="str">
        <f>IF('Orçamento-base'!I36&gt;0,'Orçamento-base'!I36,"")</f>
        <v/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 t="str">
        <f>'Orçamento-base'!B37</f>
        <v/>
      </c>
      <c r="C37" s="111" t="str">
        <f>IF('Orçamento-base'!C37&gt;0,'Orçamento-base'!C37,"")</f>
        <v/>
      </c>
      <c r="D37" s="132" t="str">
        <f>IF('Orçamento-base'!G37&gt;0,'Orçamento-base'!G37,"")</f>
        <v/>
      </c>
      <c r="E37" s="119" t="str">
        <f>IF('Orçamento-base'!H37&gt;0,'Orçamento-base'!H37,"")</f>
        <v/>
      </c>
      <c r="F37" s="106" t="str">
        <f>IF('Orçamento-base'!I37&gt;0,'Orçamento-base'!I37,"")</f>
        <v/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32" t="str">
        <f>IF('Orçamento-base'!G38&gt;0,'Orçamento-base'!G38,"")</f>
        <v/>
      </c>
      <c r="E38" s="119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32" t="str">
        <f>IF('Orçamento-base'!G39&gt;0,'Orçamento-base'!G39,"")</f>
        <v/>
      </c>
      <c r="E39" s="119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32" t="str">
        <f>IF('Orçamento-base'!G40&gt;0,'Orçamento-base'!G40,"")</f>
        <v/>
      </c>
      <c r="E40" s="119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32" t="str">
        <f>IF('Orçamento-base'!G41&gt;0,'Orçamento-base'!G41,"")</f>
        <v/>
      </c>
      <c r="E41" s="119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32" t="str">
        <f>IF('Orçamento-base'!G42&gt;0,'Orçamento-base'!G42,"")</f>
        <v/>
      </c>
      <c r="E42" s="119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3484"/>
  <sheetViews>
    <sheetView topLeftCell="A3218" workbookViewId="0">
      <selection activeCell="B3227" sqref="B3227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hidden="1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hidden="1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hidden="1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hidden="1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hidden="1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hidden="1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hidden="1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hidden="1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hidden="1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hidden="1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hidden="1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hidden="1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hidden="1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hidden="1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hidden="1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hidden="1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hidden="1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hidden="1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hidden="1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hidden="1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hidden="1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hidden="1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hidden="1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hidden="1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hidden="1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hidden="1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hidden="1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hidden="1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hidden="1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hidden="1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hidden="1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hidden="1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hidden="1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hidden="1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hidden="1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hidden="1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hidden="1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hidden="1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hidden="1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hidden="1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hidden="1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hidden="1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hidden="1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hidden="1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hidden="1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hidden="1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hidden="1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hidden="1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hidden="1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hidden="1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hidden="1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hidden="1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hidden="1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hidden="1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hidden="1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hidden="1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hidden="1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hidden="1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hidden="1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hidden="1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hidden="1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hidden="1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hidden="1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hidden="1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hidden="1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hidden="1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hidden="1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hidden="1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hidden="1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hidden="1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hidden="1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hidden="1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hidden="1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hidden="1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hidden="1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hidden="1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hidden="1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hidden="1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hidden="1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hidden="1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hidden="1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hidden="1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hidden="1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hidden="1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hidden="1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hidden="1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hidden="1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hidden="1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hidden="1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hidden="1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hidden="1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hidden="1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hidden="1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hidden="1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hidden="1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hidden="1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hidden="1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hidden="1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hidden="1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hidden="1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hidden="1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hidden="1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hidden="1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hidden="1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hidden="1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hidden="1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hidden="1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hidden="1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hidden="1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hidden="1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hidden="1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hidden="1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hidden="1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hidden="1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hidden="1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hidden="1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hidden="1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hidden="1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hidden="1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hidden="1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hidden="1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hidden="1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hidden="1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hidden="1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hidden="1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hidden="1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hidden="1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hidden="1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hidden="1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hidden="1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hidden="1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hidden="1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hidden="1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hidden="1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hidden="1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hidden="1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hidden="1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hidden="1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hidden="1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hidden="1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hidden="1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hidden="1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hidden="1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hidden="1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hidden="1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hidden="1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hidden="1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hidden="1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hidden="1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hidden="1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hidden="1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hidden="1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hidden="1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hidden="1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hidden="1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hidden="1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hidden="1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hidden="1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hidden="1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hidden="1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hidden="1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hidden="1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hidden="1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hidden="1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hidden="1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hidden="1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hidden="1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hidden="1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hidden="1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hidden="1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hidden="1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hidden="1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hidden="1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hidden="1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hidden="1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hidden="1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hidden="1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hidden="1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hidden="1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hidden="1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hidden="1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hidden="1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hidden="1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hidden="1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hidden="1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hidden="1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hidden="1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hidden="1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hidden="1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hidden="1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hidden="1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hidden="1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hidden="1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hidden="1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hidden="1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hidden="1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hidden="1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hidden="1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hidden="1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hidden="1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hidden="1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hidden="1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hidden="1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hidden="1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hidden="1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hidden="1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hidden="1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hidden="1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hidden="1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hidden="1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hidden="1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hidden="1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hidden="1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hidden="1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hidden="1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hidden="1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hidden="1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hidden="1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hidden="1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hidden="1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hidden="1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hidden="1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hidden="1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hidden="1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hidden="1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hidden="1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hidden="1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hidden="1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hidden="1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hidden="1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hidden="1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hidden="1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hidden="1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hidden="1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hidden="1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hidden="1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hidden="1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hidden="1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hidden="1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hidden="1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hidden="1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hidden="1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hidden="1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hidden="1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hidden="1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hidden="1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hidden="1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hidden="1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hidden="1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hidden="1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hidden="1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hidden="1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hidden="1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hidden="1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hidden="1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hidden="1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hidden="1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hidden="1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hidden="1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hidden="1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hidden="1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hidden="1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hidden="1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hidden="1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hidden="1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hidden="1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hidden="1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hidden="1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hidden="1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hidden="1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hidden="1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hidden="1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hidden="1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hidden="1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hidden="1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hidden="1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hidden="1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hidden="1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hidden="1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hidden="1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hidden="1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hidden="1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hidden="1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hidden="1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hidden="1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hidden="1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hidden="1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hidden="1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hidden="1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hidden="1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hidden="1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hidden="1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hidden="1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hidden="1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hidden="1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hidden="1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hidden="1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hidden="1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hidden="1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hidden="1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hidden="1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hidden="1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hidden="1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hidden="1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hidden="1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hidden="1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hidden="1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hidden="1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hidden="1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hidden="1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hidden="1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hidden="1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hidden="1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hidden="1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hidden="1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hidden="1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hidden="1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hidden="1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hidden="1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hidden="1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hidden="1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hidden="1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hidden="1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hidden="1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hidden="1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hidden="1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hidden="1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hidden="1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hidden="1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hidden="1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hidden="1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hidden="1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hidden="1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hidden="1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hidden="1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hidden="1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hidden="1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hidden="1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hidden="1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hidden="1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hidden="1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hidden="1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hidden="1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hidden="1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hidden="1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hidden="1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hidden="1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hidden="1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hidden="1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hidden="1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hidden="1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hidden="1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hidden="1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hidden="1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hidden="1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hidden="1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hidden="1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hidden="1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hidden="1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hidden="1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hidden="1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hidden="1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hidden="1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hidden="1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hidden="1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hidden="1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hidden="1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hidden="1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hidden="1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hidden="1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hidden="1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hidden="1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hidden="1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hidden="1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hidden="1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hidden="1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hidden="1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hidden="1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hidden="1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hidden="1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hidden="1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hidden="1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hidden="1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hidden="1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hidden="1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hidden="1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hidden="1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hidden="1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hidden="1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hidden="1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hidden="1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hidden="1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hidden="1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hidden="1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hidden="1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hidden="1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hidden="1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hidden="1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hidden="1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hidden="1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hidden="1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hidden="1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hidden="1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hidden="1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hidden="1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hidden="1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hidden="1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hidden="1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hidden="1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hidden="1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hidden="1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hidden="1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hidden="1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hidden="1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hidden="1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hidden="1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hidden="1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hidden="1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hidden="1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hidden="1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hidden="1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hidden="1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hidden="1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hidden="1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hidden="1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hidden="1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hidden="1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hidden="1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hidden="1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hidden="1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hidden="1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hidden="1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hidden="1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hidden="1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hidden="1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hidden="1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hidden="1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hidden="1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hidden="1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hidden="1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hidden="1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hidden="1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hidden="1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hidden="1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hidden="1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hidden="1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hidden="1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hidden="1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hidden="1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hidden="1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hidden="1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hidden="1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hidden="1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hidden="1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hidden="1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hidden="1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hidden="1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hidden="1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hidden="1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hidden="1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hidden="1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hidden="1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hidden="1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hidden="1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hidden="1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hidden="1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hidden="1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hidden="1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hidden="1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hidden="1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hidden="1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hidden="1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hidden="1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hidden="1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hidden="1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hidden="1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hidden="1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hidden="1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hidden="1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hidden="1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hidden="1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hidden="1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hidden="1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hidden="1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hidden="1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hidden="1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hidden="1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hidden="1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hidden="1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hidden="1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hidden="1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hidden="1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hidden="1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hidden="1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hidden="1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hidden="1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hidden="1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hidden="1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hidden="1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hidden="1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hidden="1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hidden="1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hidden="1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hidden="1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hidden="1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hidden="1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hidden="1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hidden="1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hidden="1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hidden="1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hidden="1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hidden="1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hidden="1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hidden="1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hidden="1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hidden="1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hidden="1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hidden="1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hidden="1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hidden="1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hidden="1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hidden="1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hidden="1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hidden="1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hidden="1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hidden="1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hidden="1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hidden="1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hidden="1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hidden="1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hidden="1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hidden="1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hidden="1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hidden="1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hidden="1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hidden="1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hidden="1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hidden="1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hidden="1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hidden="1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hidden="1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hidden="1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hidden="1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hidden="1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hidden="1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hidden="1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hidden="1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hidden="1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hidden="1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hidden="1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hidden="1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hidden="1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hidden="1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hidden="1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hidden="1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hidden="1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hidden="1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hidden="1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hidden="1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hidden="1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hidden="1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hidden="1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hidden="1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hidden="1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hidden="1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hidden="1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hidden="1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hidden="1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hidden="1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hidden="1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hidden="1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hidden="1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hidden="1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hidden="1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hidden="1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hidden="1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hidden="1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hidden="1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hidden="1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hidden="1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hidden="1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hidden="1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hidden="1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hidden="1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hidden="1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hidden="1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hidden="1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hidden="1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hidden="1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hidden="1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hidden="1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hidden="1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hidden="1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hidden="1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hidden="1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hidden="1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hidden="1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hidden="1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hidden="1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hidden="1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hidden="1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hidden="1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hidden="1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hidden="1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hidden="1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hidden="1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hidden="1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hidden="1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hidden="1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hidden="1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hidden="1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hidden="1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hidden="1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hidden="1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hidden="1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hidden="1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hidden="1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hidden="1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hidden="1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hidden="1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hidden="1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hidden="1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hidden="1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hidden="1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hidden="1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hidden="1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hidden="1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hidden="1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hidden="1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hidden="1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hidden="1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hidden="1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hidden="1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hidden="1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hidden="1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hidden="1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hidden="1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hidden="1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hidden="1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hidden="1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hidden="1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hidden="1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hidden="1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hidden="1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hidden="1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hidden="1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hidden="1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hidden="1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hidden="1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hidden="1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hidden="1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hidden="1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hidden="1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hidden="1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hidden="1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hidden="1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hidden="1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hidden="1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hidden="1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hidden="1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hidden="1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hidden="1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hidden="1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hidden="1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hidden="1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hidden="1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hidden="1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hidden="1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hidden="1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hidden="1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hidden="1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hidden="1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hidden="1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hidden="1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hidden="1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hidden="1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hidden="1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hidden="1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hidden="1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hidden="1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hidden="1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hidden="1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hidden="1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hidden="1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hidden="1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hidden="1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hidden="1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hidden="1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hidden="1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hidden="1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hidden="1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hidden="1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hidden="1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hidden="1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hidden="1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hidden="1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hidden="1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hidden="1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hidden="1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hidden="1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hidden="1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hidden="1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hidden="1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hidden="1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hidden="1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hidden="1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hidden="1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hidden="1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hidden="1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hidden="1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hidden="1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hidden="1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hidden="1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hidden="1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hidden="1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hidden="1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hidden="1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hidden="1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hidden="1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hidden="1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hidden="1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hidden="1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hidden="1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hidden="1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hidden="1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hidden="1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hidden="1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hidden="1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hidden="1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hidden="1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hidden="1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hidden="1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hidden="1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hidden="1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hidden="1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hidden="1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hidden="1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hidden="1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hidden="1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hidden="1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hidden="1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hidden="1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hidden="1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hidden="1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hidden="1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hidden="1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hidden="1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hidden="1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hidden="1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hidden="1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hidden="1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hidden="1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hidden="1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hidden="1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hidden="1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hidden="1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hidden="1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hidden="1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hidden="1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hidden="1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hidden="1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hidden="1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hidden="1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hidden="1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hidden="1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hidden="1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hidden="1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hidden="1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hidden="1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hidden="1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hidden="1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hidden="1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hidden="1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hidden="1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hidden="1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hidden="1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hidden="1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hidden="1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hidden="1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hidden="1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hidden="1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hidden="1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hidden="1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hidden="1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hidden="1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hidden="1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hidden="1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hidden="1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hidden="1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hidden="1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hidden="1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hidden="1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hidden="1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hidden="1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hidden="1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hidden="1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hidden="1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hidden="1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hidden="1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hidden="1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hidden="1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hidden="1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hidden="1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hidden="1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hidden="1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hidden="1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hidden="1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hidden="1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hidden="1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hidden="1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hidden="1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hidden="1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hidden="1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hidden="1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hidden="1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hidden="1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hidden="1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hidden="1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hidden="1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hidden="1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hidden="1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hidden="1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hidden="1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hidden="1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hidden="1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hidden="1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hidden="1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hidden="1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hidden="1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hidden="1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hidden="1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hidden="1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hidden="1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hidden="1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hidden="1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hidden="1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hidden="1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hidden="1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hidden="1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hidden="1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hidden="1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hidden="1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hidden="1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hidden="1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hidden="1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hidden="1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hidden="1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hidden="1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hidden="1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hidden="1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hidden="1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hidden="1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hidden="1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hidden="1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hidden="1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hidden="1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hidden="1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hidden="1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hidden="1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hidden="1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hidden="1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hidden="1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hidden="1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hidden="1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hidden="1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hidden="1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hidden="1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hidden="1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hidden="1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hidden="1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hidden="1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hidden="1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hidden="1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hidden="1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hidden="1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hidden="1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hidden="1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hidden="1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hidden="1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hidden="1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hidden="1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hidden="1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hidden="1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hidden="1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hidden="1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hidden="1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hidden="1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hidden="1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hidden="1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hidden="1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hidden="1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hidden="1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hidden="1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hidden="1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hidden="1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hidden="1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hidden="1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hidden="1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hidden="1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hidden="1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hidden="1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hidden="1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hidden="1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hidden="1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hidden="1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hidden="1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hidden="1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hidden="1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hidden="1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hidden="1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hidden="1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hidden="1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hidden="1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hidden="1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hidden="1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hidden="1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hidden="1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hidden="1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hidden="1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hidden="1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hidden="1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hidden="1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hidden="1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hidden="1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hidden="1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hidden="1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hidden="1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hidden="1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hidden="1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hidden="1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hidden="1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hidden="1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hidden="1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hidden="1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hidden="1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hidden="1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hidden="1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hidden="1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hidden="1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hidden="1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hidden="1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hidden="1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hidden="1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hidden="1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hidden="1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hidden="1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hidden="1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hidden="1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hidden="1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hidden="1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hidden="1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hidden="1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hidden="1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hidden="1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hidden="1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hidden="1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hidden="1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hidden="1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hidden="1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hidden="1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hidden="1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hidden="1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hidden="1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hidden="1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hidden="1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hidden="1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hidden="1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hidden="1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hidden="1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hidden="1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hidden="1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hidden="1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hidden="1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hidden="1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hidden="1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hidden="1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hidden="1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hidden="1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hidden="1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hidden="1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hidden="1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hidden="1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hidden="1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hidden="1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hidden="1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hidden="1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hidden="1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hidden="1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hidden="1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hidden="1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hidden="1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hidden="1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hidden="1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hidden="1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hidden="1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hidden="1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hidden="1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hidden="1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hidden="1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hidden="1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hidden="1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hidden="1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hidden="1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hidden="1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hidden="1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hidden="1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hidden="1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hidden="1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hidden="1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hidden="1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hidden="1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hidden="1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hidden="1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hidden="1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hidden="1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hidden="1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hidden="1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hidden="1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hidden="1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hidden="1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hidden="1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hidden="1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hidden="1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hidden="1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hidden="1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hidden="1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hidden="1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hidden="1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hidden="1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hidden="1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hidden="1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hidden="1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hidden="1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hidden="1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hidden="1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hidden="1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hidden="1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hidden="1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hidden="1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hidden="1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hidden="1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hidden="1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hidden="1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hidden="1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hidden="1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hidden="1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hidden="1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hidden="1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hidden="1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hidden="1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hidden="1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hidden="1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hidden="1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hidden="1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hidden="1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hidden="1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hidden="1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hidden="1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hidden="1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hidden="1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hidden="1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hidden="1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hidden="1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hidden="1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hidden="1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hidden="1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hidden="1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hidden="1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hidden="1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hidden="1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hidden="1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hidden="1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hidden="1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hidden="1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hidden="1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hidden="1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hidden="1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hidden="1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hidden="1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hidden="1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hidden="1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hidden="1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hidden="1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hidden="1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hidden="1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hidden="1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hidden="1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hidden="1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hidden="1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hidden="1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hidden="1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hidden="1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hidden="1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hidden="1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hidden="1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hidden="1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hidden="1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hidden="1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hidden="1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hidden="1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hidden="1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hidden="1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hidden="1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hidden="1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hidden="1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hidden="1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hidden="1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hidden="1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hidden="1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hidden="1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hidden="1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hidden="1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hidden="1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hidden="1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hidden="1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hidden="1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hidden="1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hidden="1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hidden="1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hidden="1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hidden="1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hidden="1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hidden="1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hidden="1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hidden="1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hidden="1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hidden="1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hidden="1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hidden="1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hidden="1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hidden="1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hidden="1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hidden="1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hidden="1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hidden="1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hidden="1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hidden="1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hidden="1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hidden="1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hidden="1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hidden="1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hidden="1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hidden="1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hidden="1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hidden="1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hidden="1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hidden="1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hidden="1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hidden="1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hidden="1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hidden="1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hidden="1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hidden="1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hidden="1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hidden="1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hidden="1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hidden="1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hidden="1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hidden="1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hidden="1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hidden="1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hidden="1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hidden="1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hidden="1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hidden="1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hidden="1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hidden="1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hidden="1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hidden="1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hidden="1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hidden="1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hidden="1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hidden="1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hidden="1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hidden="1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hidden="1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hidden="1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hidden="1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hidden="1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hidden="1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hidden="1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hidden="1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hidden="1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hidden="1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hidden="1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hidden="1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hidden="1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hidden="1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hidden="1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hidden="1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hidden="1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hidden="1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hidden="1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hidden="1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hidden="1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hidden="1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hidden="1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hidden="1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hidden="1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hidden="1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hidden="1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hidden="1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hidden="1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hidden="1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hidden="1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hidden="1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hidden="1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hidden="1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hidden="1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hidden="1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hidden="1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hidden="1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hidden="1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hidden="1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hidden="1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hidden="1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hidden="1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hidden="1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hidden="1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hidden="1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hidden="1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hidden="1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hidden="1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hidden="1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hidden="1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hidden="1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hidden="1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hidden="1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hidden="1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hidden="1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hidden="1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hidden="1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hidden="1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hidden="1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hidden="1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hidden="1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hidden="1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hidden="1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hidden="1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hidden="1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hidden="1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hidden="1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hidden="1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hidden="1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hidden="1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hidden="1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hidden="1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hidden="1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hidden="1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hidden="1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hidden="1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hidden="1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hidden="1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hidden="1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hidden="1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hidden="1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hidden="1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hidden="1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hidden="1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hidden="1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hidden="1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hidden="1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hidden="1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hidden="1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hidden="1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hidden="1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hidden="1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hidden="1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hidden="1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hidden="1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hidden="1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hidden="1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hidden="1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hidden="1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hidden="1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hidden="1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hidden="1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hidden="1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hidden="1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hidden="1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hidden="1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hidden="1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hidden="1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hidden="1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hidden="1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hidden="1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hidden="1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hidden="1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hidden="1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hidden="1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hidden="1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hidden="1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hidden="1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hidden="1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hidden="1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hidden="1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hidden="1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hidden="1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hidden="1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hidden="1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hidden="1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hidden="1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hidden="1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hidden="1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hidden="1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hidden="1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hidden="1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hidden="1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hidden="1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hidden="1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hidden="1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hidden="1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hidden="1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hidden="1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hidden="1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hidden="1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hidden="1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hidden="1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hidden="1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hidden="1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hidden="1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hidden="1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hidden="1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hidden="1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hidden="1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hidden="1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hidden="1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hidden="1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hidden="1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hidden="1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hidden="1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hidden="1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hidden="1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hidden="1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hidden="1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hidden="1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hidden="1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hidden="1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hidden="1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hidden="1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hidden="1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hidden="1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hidden="1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hidden="1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hidden="1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hidden="1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hidden="1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hidden="1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hidden="1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hidden="1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hidden="1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hidden="1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hidden="1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hidden="1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hidden="1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hidden="1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hidden="1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hidden="1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hidden="1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hidden="1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hidden="1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hidden="1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hidden="1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hidden="1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hidden="1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hidden="1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hidden="1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hidden="1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hidden="1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hidden="1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hidden="1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hidden="1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hidden="1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hidden="1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hidden="1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hidden="1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hidden="1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hidden="1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hidden="1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hidden="1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hidden="1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hidden="1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hidden="1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hidden="1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hidden="1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hidden="1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hidden="1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hidden="1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hidden="1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hidden="1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hidden="1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hidden="1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hidden="1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hidden="1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hidden="1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hidden="1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hidden="1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hidden="1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hidden="1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hidden="1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hidden="1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hidden="1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hidden="1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hidden="1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hidden="1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hidden="1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hidden="1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hidden="1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hidden="1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hidden="1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hidden="1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hidden="1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hidden="1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hidden="1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hidden="1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hidden="1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hidden="1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hidden="1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hidden="1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hidden="1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hidden="1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hidden="1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hidden="1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hidden="1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hidden="1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hidden="1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hidden="1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hidden="1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hidden="1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hidden="1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hidden="1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hidden="1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hidden="1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hidden="1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hidden="1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hidden="1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hidden="1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hidden="1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hidden="1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hidden="1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hidden="1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hidden="1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hidden="1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hidden="1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hidden="1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hidden="1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hidden="1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hidden="1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hidden="1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hidden="1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hidden="1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hidden="1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hidden="1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hidden="1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hidden="1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hidden="1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hidden="1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hidden="1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hidden="1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hidden="1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hidden="1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hidden="1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hidden="1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hidden="1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hidden="1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hidden="1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hidden="1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hidden="1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hidden="1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hidden="1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hidden="1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hidden="1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hidden="1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hidden="1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hidden="1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hidden="1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hidden="1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hidden="1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hidden="1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hidden="1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hidden="1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hidden="1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hidden="1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hidden="1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hidden="1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hidden="1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hidden="1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hidden="1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hidden="1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hidden="1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hidden="1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hidden="1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hidden="1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hidden="1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hidden="1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hidden="1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hidden="1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hidden="1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hidden="1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hidden="1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hidden="1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hidden="1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hidden="1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hidden="1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hidden="1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hidden="1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hidden="1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hidden="1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hidden="1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hidden="1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hidden="1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hidden="1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hidden="1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hidden="1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hidden="1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hidden="1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hidden="1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hidden="1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hidden="1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hidden="1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hidden="1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hidden="1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hidden="1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hidden="1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hidden="1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hidden="1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hidden="1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hidden="1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hidden="1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hidden="1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hidden="1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hidden="1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hidden="1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hidden="1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hidden="1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hidden="1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hidden="1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hidden="1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hidden="1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hidden="1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hidden="1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hidden="1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hidden="1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hidden="1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hidden="1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hidden="1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hidden="1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hidden="1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hidden="1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hidden="1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hidden="1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hidden="1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hidden="1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hidden="1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hidden="1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hidden="1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hidden="1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hidden="1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hidden="1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hidden="1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hidden="1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hidden="1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hidden="1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hidden="1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hidden="1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hidden="1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hidden="1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hidden="1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hidden="1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hidden="1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hidden="1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hidden="1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hidden="1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hidden="1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hidden="1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hidden="1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hidden="1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hidden="1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hidden="1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hidden="1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hidden="1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hidden="1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hidden="1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hidden="1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hidden="1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hidden="1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hidden="1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hidden="1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hidden="1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hidden="1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hidden="1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hidden="1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hidden="1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hidden="1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hidden="1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hidden="1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hidden="1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hidden="1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hidden="1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hidden="1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hidden="1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hidden="1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hidden="1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hidden="1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hidden="1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hidden="1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hidden="1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hidden="1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hidden="1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hidden="1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hidden="1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hidden="1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hidden="1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hidden="1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hidden="1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hidden="1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hidden="1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hidden="1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hidden="1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hidden="1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hidden="1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hidden="1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hidden="1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hidden="1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hidden="1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hidden="1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hidden="1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hidden="1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hidden="1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hidden="1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hidden="1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hidden="1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hidden="1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hidden="1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hidden="1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hidden="1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hidden="1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hidden="1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hidden="1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hidden="1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hidden="1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hidden="1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hidden="1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hidden="1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hidden="1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hidden="1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hidden="1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hidden="1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hidden="1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hidden="1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hidden="1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hidden="1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hidden="1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hidden="1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hidden="1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hidden="1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hidden="1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hidden="1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hidden="1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hidden="1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hidden="1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hidden="1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hidden="1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hidden="1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hidden="1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hidden="1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hidden="1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hidden="1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hidden="1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hidden="1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hidden="1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hidden="1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hidden="1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hidden="1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hidden="1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hidden="1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hidden="1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hidden="1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hidden="1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hidden="1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hidden="1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hidden="1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hidden="1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hidden="1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hidden="1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hidden="1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hidden="1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hidden="1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hidden="1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hidden="1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hidden="1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hidden="1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hidden="1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hidden="1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hidden="1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hidden="1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hidden="1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hidden="1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hidden="1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hidden="1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hidden="1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hidden="1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hidden="1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hidden="1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hidden="1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hidden="1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hidden="1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hidden="1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hidden="1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hidden="1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hidden="1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hidden="1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hidden="1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hidden="1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hidden="1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hidden="1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hidden="1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hidden="1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hidden="1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hidden="1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hidden="1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hidden="1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hidden="1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hidden="1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hidden="1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hidden="1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hidden="1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hidden="1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hidden="1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hidden="1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hidden="1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hidden="1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hidden="1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hidden="1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hidden="1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hidden="1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hidden="1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hidden="1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hidden="1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hidden="1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hidden="1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hidden="1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hidden="1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hidden="1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hidden="1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hidden="1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hidden="1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hidden="1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hidden="1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hidden="1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hidden="1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hidden="1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hidden="1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hidden="1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hidden="1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hidden="1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hidden="1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hidden="1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hidden="1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hidden="1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hidden="1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hidden="1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hidden="1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hidden="1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hidden="1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hidden="1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hidden="1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hidden="1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hidden="1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hidden="1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hidden="1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hidden="1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hidden="1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hidden="1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hidden="1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hidden="1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hidden="1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hidden="1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hidden="1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hidden="1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hidden="1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hidden="1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hidden="1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hidden="1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hidden="1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hidden="1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hidden="1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hidden="1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hidden="1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hidden="1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hidden="1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hidden="1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hidden="1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hidden="1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hidden="1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hidden="1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hidden="1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hidden="1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hidden="1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hidden="1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hidden="1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hidden="1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hidden="1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hidden="1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hidden="1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hidden="1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hidden="1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hidden="1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hidden="1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hidden="1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hidden="1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hidden="1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hidden="1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hidden="1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hidden="1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hidden="1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hidden="1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hidden="1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hidden="1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hidden="1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hidden="1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hidden="1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hidden="1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hidden="1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hidden="1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hidden="1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hidden="1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hidden="1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hidden="1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hidden="1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hidden="1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hidden="1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hidden="1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hidden="1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hidden="1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hidden="1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hidden="1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hidden="1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hidden="1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hidden="1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hidden="1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hidden="1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hidden="1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hidden="1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hidden="1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hidden="1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hidden="1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hidden="1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hidden="1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hidden="1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hidden="1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hidden="1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hidden="1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hidden="1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hidden="1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hidden="1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hidden="1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hidden="1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hidden="1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hidden="1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hidden="1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hidden="1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hidden="1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hidden="1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hidden="1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hidden="1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hidden="1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hidden="1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hidden="1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hidden="1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hidden="1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hidden="1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hidden="1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hidden="1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hidden="1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hidden="1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hidden="1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hidden="1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hidden="1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hidden="1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hidden="1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hidden="1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hidden="1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hidden="1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hidden="1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hidden="1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hidden="1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hidden="1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hidden="1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hidden="1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hidden="1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hidden="1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hidden="1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hidden="1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hidden="1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hidden="1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hidden="1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hidden="1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hidden="1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hidden="1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hidden="1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hidden="1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hidden="1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hidden="1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hidden="1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hidden="1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hidden="1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hidden="1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hidden="1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hidden="1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hidden="1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hidden="1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hidden="1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hidden="1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hidden="1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hidden="1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hidden="1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hidden="1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hidden="1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hidden="1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hidden="1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hidden="1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hidden="1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hidden="1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hidden="1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hidden="1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hidden="1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hidden="1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hidden="1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hidden="1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hidden="1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hidden="1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hidden="1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hidden="1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hidden="1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hidden="1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hidden="1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hidden="1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hidden="1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hidden="1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hidden="1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hidden="1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hidden="1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hidden="1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hidden="1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hidden="1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hidden="1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hidden="1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hidden="1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hidden="1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hidden="1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hidden="1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hidden="1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hidden="1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hidden="1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hidden="1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hidden="1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hidden="1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hidden="1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hidden="1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hidden="1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hidden="1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hidden="1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hidden="1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hidden="1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hidden="1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hidden="1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hidden="1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hidden="1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hidden="1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hidden="1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hidden="1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hidden="1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hidden="1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hidden="1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hidden="1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hidden="1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hidden="1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hidden="1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hidden="1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hidden="1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hidden="1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hidden="1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hidden="1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hidden="1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hidden="1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hidden="1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hidden="1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hidden="1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hidden="1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hidden="1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hidden="1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hidden="1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hidden="1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hidden="1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hidden="1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hidden="1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hidden="1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hidden="1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hidden="1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hidden="1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hidden="1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hidden="1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hidden="1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hidden="1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hidden="1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hidden="1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hidden="1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hidden="1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hidden="1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hidden="1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hidden="1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hidden="1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hidden="1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hidden="1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hidden="1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hidden="1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hidden="1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hidden="1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hidden="1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hidden="1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hidden="1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hidden="1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hidden="1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hidden="1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hidden="1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hidden="1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hidden="1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hidden="1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hidden="1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hidden="1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hidden="1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hidden="1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hidden="1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hidden="1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hidden="1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hidden="1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hidden="1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hidden="1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hidden="1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hidden="1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hidden="1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hidden="1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hidden="1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hidden="1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hidden="1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hidden="1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hidden="1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hidden="1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hidden="1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hidden="1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hidden="1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hidden="1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hidden="1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hidden="1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hidden="1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hidden="1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hidden="1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hidden="1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hidden="1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hidden="1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hidden="1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hidden="1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hidden="1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hidden="1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hidden="1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hidden="1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hidden="1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hidden="1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hidden="1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hidden="1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hidden="1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hidden="1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hidden="1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hidden="1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hidden="1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hidden="1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hidden="1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hidden="1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hidden="1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hidden="1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hidden="1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hidden="1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hidden="1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hidden="1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hidden="1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hidden="1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hidden="1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hidden="1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hidden="1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hidden="1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hidden="1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hidden="1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hidden="1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hidden="1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hidden="1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hidden="1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hidden="1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hidden="1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hidden="1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hidden="1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hidden="1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hidden="1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hidden="1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hidden="1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hidden="1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hidden="1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hidden="1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hidden="1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hidden="1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hidden="1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hidden="1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hidden="1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hidden="1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hidden="1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hidden="1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hidden="1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hidden="1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hidden="1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hidden="1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hidden="1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hidden="1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hidden="1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hidden="1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hidden="1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hidden="1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hidden="1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hidden="1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hidden="1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hidden="1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hidden="1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hidden="1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hidden="1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hidden="1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hidden="1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hidden="1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hidden="1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hidden="1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hidden="1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hidden="1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hidden="1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hidden="1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hidden="1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hidden="1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hidden="1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hidden="1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hidden="1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hidden="1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hidden="1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hidden="1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hidden="1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hidden="1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hidden="1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hidden="1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hidden="1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hidden="1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hidden="1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hidden="1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hidden="1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hidden="1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hidden="1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hidden="1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hidden="1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hidden="1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hidden="1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hidden="1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hidden="1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hidden="1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hidden="1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hidden="1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hidden="1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hidden="1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hidden="1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hidden="1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hidden="1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hidden="1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hidden="1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hidden="1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hidden="1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hidden="1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hidden="1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hidden="1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hidden="1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hidden="1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hidden="1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hidden="1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hidden="1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hidden="1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hidden="1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hidden="1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hidden="1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hidden="1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hidden="1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hidden="1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hidden="1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hidden="1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hidden="1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hidden="1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hidden="1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hidden="1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hidden="1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hidden="1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hidden="1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hidden="1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hidden="1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hidden="1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hidden="1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hidden="1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hidden="1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hidden="1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hidden="1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hidden="1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hidden="1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hidden="1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hidden="1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hidden="1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hidden="1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hidden="1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hidden="1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hidden="1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hidden="1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hidden="1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hidden="1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hidden="1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hidden="1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hidden="1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hidden="1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hidden="1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hidden="1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hidden="1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hidden="1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hidden="1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hidden="1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hidden="1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hidden="1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hidden="1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hidden="1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hidden="1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hidden="1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hidden="1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hidden="1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hidden="1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hidden="1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hidden="1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hidden="1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hidden="1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hidden="1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hidden="1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hidden="1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hidden="1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hidden="1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hidden="1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hidden="1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hidden="1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hidden="1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hidden="1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hidden="1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hidden="1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hidden="1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hidden="1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hidden="1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hidden="1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hidden="1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hidden="1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hidden="1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hidden="1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hidden="1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hidden="1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hidden="1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hidden="1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hidden="1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hidden="1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hidden="1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hidden="1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hidden="1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hidden="1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hidden="1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hidden="1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hidden="1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hidden="1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hidden="1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hidden="1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hidden="1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hidden="1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hidden="1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hidden="1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hidden="1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hidden="1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hidden="1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hidden="1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hidden="1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hidden="1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hidden="1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hidden="1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hidden="1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hidden="1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hidden="1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hidden="1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hidden="1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hidden="1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hidden="1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hidden="1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hidden="1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hidden="1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hidden="1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hidden="1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hidden="1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hidden="1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hidden="1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hidden="1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hidden="1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hidden="1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hidden="1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hidden="1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hidden="1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hidden="1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hidden="1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hidden="1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hidden="1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hidden="1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hidden="1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hidden="1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hidden="1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hidden="1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hidden="1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hidden="1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hidden="1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hidden="1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hidden="1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hidden="1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hidden="1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hidden="1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hidden="1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hidden="1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hidden="1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hidden="1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hidden="1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hidden="1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hidden="1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hidden="1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hidden="1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hidden="1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hidden="1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hidden="1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hidden="1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hidden="1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hidden="1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hidden="1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hidden="1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hidden="1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hidden="1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hidden="1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hidden="1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hidden="1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hidden="1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hidden="1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hidden="1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hidden="1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hidden="1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hidden="1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hidden="1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hidden="1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hidden="1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hidden="1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hidden="1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hidden="1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hidden="1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hidden="1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hidden="1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hidden="1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hidden="1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hidden="1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hidden="1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hidden="1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hidden="1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hidden="1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hidden="1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hidden="1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hidden="1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hidden="1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hidden="1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hidden="1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hidden="1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hidden="1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hidden="1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hidden="1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hidden="1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hidden="1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hidden="1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hidden="1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hidden="1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hidden="1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hidden="1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hidden="1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hidden="1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hidden="1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hidden="1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hidden="1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hidden="1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hidden="1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hidden="1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hidden="1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hidden="1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hidden="1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hidden="1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hidden="1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hidden="1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hidden="1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hidden="1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hidden="1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hidden="1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hidden="1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hidden="1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hidden="1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hidden="1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hidden="1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hidden="1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hidden="1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hidden="1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hidden="1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hidden="1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hidden="1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hidden="1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hidden="1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hidden="1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hidden="1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hidden="1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hidden="1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hidden="1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hidden="1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hidden="1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hidden="1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hidden="1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hidden="1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hidden="1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hidden="1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hidden="1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hidden="1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hidden="1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hidden="1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hidden="1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hidden="1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hidden="1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hidden="1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hidden="1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hidden="1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hidden="1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hidden="1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hidden="1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hidden="1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hidden="1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hidden="1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hidden="1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hidden="1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hidden="1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hidden="1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hidden="1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hidden="1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hidden="1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hidden="1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hidden="1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hidden="1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hidden="1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hidden="1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hidden="1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hidden="1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hidden="1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hidden="1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hidden="1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hidden="1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hidden="1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hidden="1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hidden="1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hidden="1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hidden="1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hidden="1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hidden="1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hidden="1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hidden="1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hidden="1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hidden="1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hidden="1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hidden="1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hidden="1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hidden="1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hidden="1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hidden="1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hidden="1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hidden="1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hidden="1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hidden="1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hidden="1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hidden="1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hidden="1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hidden="1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hidden="1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hidden="1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hidden="1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hidden="1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hidden="1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hidden="1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hidden="1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hidden="1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hidden="1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hidden="1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hidden="1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hidden="1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hidden="1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hidden="1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hidden="1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hidden="1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hidden="1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hidden="1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hidden="1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hidden="1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hidden="1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hidden="1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hidden="1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hidden="1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hidden="1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hidden="1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hidden="1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hidden="1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hidden="1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hidden="1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hidden="1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hidden="1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hidden="1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hidden="1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hidden="1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hidden="1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hidden="1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hidden="1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hidden="1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hidden="1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hidden="1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hidden="1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hidden="1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hidden="1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hidden="1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hidden="1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hidden="1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hidden="1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hidden="1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hidden="1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hidden="1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hidden="1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hidden="1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hidden="1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hidden="1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hidden="1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hidden="1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hidden="1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hidden="1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hidden="1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hidden="1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hidden="1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hidden="1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hidden="1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hidden="1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hidden="1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hidden="1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hidden="1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hidden="1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hidden="1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hidden="1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hidden="1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hidden="1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hidden="1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hidden="1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hidden="1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hidden="1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hidden="1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hidden="1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hidden="1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hidden="1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hidden="1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hidden="1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hidden="1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hidden="1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hidden="1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hidden="1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hidden="1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hidden="1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hidden="1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hidden="1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hidden="1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hidden="1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hidden="1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hidden="1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hidden="1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hidden="1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hidden="1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hidden="1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hidden="1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hidden="1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hidden="1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hidden="1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hidden="1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hidden="1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hidden="1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hidden="1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hidden="1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hidden="1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hidden="1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hidden="1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hidden="1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hidden="1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hidden="1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hidden="1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hidden="1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hidden="1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hidden="1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hidden="1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hidden="1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hidden="1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hidden="1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hidden="1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hidden="1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hidden="1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hidden="1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hidden="1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hidden="1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hidden="1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hidden="1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hidden="1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hidden="1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hidden="1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hidden="1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hidden="1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hidden="1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hidden="1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hidden="1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hidden="1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hidden="1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hidden="1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hidden="1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hidden="1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hidden="1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hidden="1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hidden="1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hidden="1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hidden="1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hidden="1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hidden="1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hidden="1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hidden="1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hidden="1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hidden="1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hidden="1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hidden="1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hidden="1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hidden="1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hidden="1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hidden="1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hidden="1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hidden="1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hidden="1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hidden="1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hidden="1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hidden="1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hidden="1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hidden="1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hidden="1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hidden="1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hidden="1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hidden="1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hidden="1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hidden="1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hidden="1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hidden="1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hidden="1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hidden="1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hidden="1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hidden="1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hidden="1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hidden="1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hidden="1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hidden="1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hidden="1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hidden="1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hidden="1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hidden="1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hidden="1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hidden="1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hidden="1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hidden="1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hidden="1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hidden="1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hidden="1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hidden="1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hidden="1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hidden="1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hidden="1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hidden="1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hidden="1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hidden="1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hidden="1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hidden="1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hidden="1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hidden="1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hidden="1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hidden="1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hidden="1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hidden="1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hidden="1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hidden="1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hidden="1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hidden="1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hidden="1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hidden="1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hidden="1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hidden="1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hidden="1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hidden="1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hidden="1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hidden="1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hidden="1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hidden="1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hidden="1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hidden="1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hidden="1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hidden="1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hidden="1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hidden="1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hidden="1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hidden="1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hidden="1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hidden="1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hidden="1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hidden="1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hidden="1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hidden="1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hidden="1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hidden="1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hidden="1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hidden="1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hidden="1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hidden="1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hidden="1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hidden="1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hidden="1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hidden="1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hidden="1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hidden="1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hidden="1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hidden="1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hidden="1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hidden="1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hidden="1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hidden="1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hidden="1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hidden="1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hidden="1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hidden="1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hidden="1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hidden="1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hidden="1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hidden="1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hidden="1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hidden="1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hidden="1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hidden="1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hidden="1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hidden="1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hidden="1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hidden="1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hidden="1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hidden="1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hidden="1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hidden="1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hidden="1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hidden="1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hidden="1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hidden="1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hidden="1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hidden="1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hidden="1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hidden="1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hidden="1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hidden="1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hidden="1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hidden="1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hidden="1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hidden="1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hidden="1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hidden="1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hidden="1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hidden="1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hidden="1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hidden="1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hidden="1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hidden="1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hidden="1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hidden="1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hidden="1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hidden="1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hidden="1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hidden="1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hidden="1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hidden="1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hidden="1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hidden="1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hidden="1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hidden="1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hidden="1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hidden="1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hidden="1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hidden="1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hidden="1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hidden="1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hidden="1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hidden="1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hidden="1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hidden="1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hidden="1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hidden="1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hidden="1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hidden="1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hidden="1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hidden="1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hidden="1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hidden="1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hidden="1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hidden="1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hidden="1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hidden="1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hidden="1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hidden="1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hidden="1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hidden="1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hidden="1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hidden="1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hidden="1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hidden="1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hidden="1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hidden="1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hidden="1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hidden="1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hidden="1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hidden="1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hidden="1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hidden="1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hidden="1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hidden="1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hidden="1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hidden="1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hidden="1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hidden="1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hidden="1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hidden="1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hidden="1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hidden="1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hidden="1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hidden="1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hidden="1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hidden="1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hidden="1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hidden="1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hidden="1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hidden="1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hidden="1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hidden="1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hidden="1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hidden="1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hidden="1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hidden="1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hidden="1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hidden="1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hidden="1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hidden="1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hidden="1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hidden="1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hidden="1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hidden="1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hidden="1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hidden="1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hidden="1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hidden="1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hidden="1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hidden="1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hidden="1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hidden="1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hidden="1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hidden="1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hidden="1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hidden="1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hidden="1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hidden="1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hidden="1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hidden="1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hidden="1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hidden="1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hidden="1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hidden="1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hidden="1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hidden="1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hidden="1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hidden="1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hidden="1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hidden="1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hidden="1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hidden="1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hidden="1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hidden="1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hidden="1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hidden="1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hidden="1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hidden="1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hidden="1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hidden="1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hidden="1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hidden="1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hidden="1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hidden="1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hidden="1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hidden="1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hidden="1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hidden="1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hidden="1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hidden="1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hidden="1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hidden="1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hidden="1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hidden="1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hidden="1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hidden="1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hidden="1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hidden="1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hidden="1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hidden="1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hidden="1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hidden="1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hidden="1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hidden="1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hidden="1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hidden="1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hidden="1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hidden="1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hidden="1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hidden="1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hidden="1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hidden="1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hidden="1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hidden="1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hidden="1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hidden="1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hidden="1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hidden="1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hidden="1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hidden="1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hidden="1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hidden="1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hidden="1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hidden="1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hidden="1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hidden="1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hidden="1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hidden="1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hidden="1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hidden="1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hidden="1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hidden="1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hidden="1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hidden="1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hidden="1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hidden="1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hidden="1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hidden="1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hidden="1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hidden="1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hidden="1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hidden="1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hidden="1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hidden="1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hidden="1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hidden="1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hidden="1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hidden="1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hidden="1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hidden="1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hidden="1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hidden="1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hidden="1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hidden="1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hidden="1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hidden="1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hidden="1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hidden="1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hidden="1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hidden="1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hidden="1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hidden="1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hidden="1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hidden="1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hidden="1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hidden="1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hidden="1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hidden="1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hidden="1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hidden="1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hidden="1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hidden="1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hidden="1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hidden="1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hidden="1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hidden="1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hidden="1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hidden="1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hidden="1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hidden="1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hidden="1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hidden="1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hidden="1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hidden="1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hidden="1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hidden="1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hidden="1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hidden="1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hidden="1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hidden="1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hidden="1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hidden="1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hidden="1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hidden="1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hidden="1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hidden="1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hidden="1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hidden="1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hidden="1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hidden="1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hidden="1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hidden="1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hidden="1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hidden="1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hidden="1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hidden="1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hidden="1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hidden="1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hidden="1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hidden="1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hidden="1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hidden="1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hidden="1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hidden="1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hidden="1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hidden="1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hidden="1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hidden="1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hidden="1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hidden="1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hidden="1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hidden="1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hidden="1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hidden="1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hidden="1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hidden="1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hidden="1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hidden="1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hidden="1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hidden="1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hidden="1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hidden="1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hidden="1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hidden="1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hidden="1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hidden="1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hidden="1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hidden="1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hidden="1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hidden="1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hidden="1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hidden="1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hidden="1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hidden="1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hidden="1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hidden="1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hidden="1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hidden="1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hidden="1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hidden="1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hidden="1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hidden="1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hidden="1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hidden="1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hidden="1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hidden="1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hidden="1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hidden="1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hidden="1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hidden="1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hidden="1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hidden="1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hidden="1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hidden="1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hidden="1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hidden="1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hidden="1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hidden="1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hidden="1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hidden="1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hidden="1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hidden="1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hidden="1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hidden="1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hidden="1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hidden="1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hidden="1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hidden="1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hidden="1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hidden="1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hidden="1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hidden="1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hidden="1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hidden="1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hidden="1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hidden="1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hidden="1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hidden="1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hidden="1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hidden="1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hidden="1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hidden="1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hidden="1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hidden="1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hidden="1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hidden="1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hidden="1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hidden="1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hidden="1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hidden="1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hidden="1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hidden="1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hidden="1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hidden="1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hidden="1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hidden="1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hidden="1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hidden="1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hidden="1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hidden="1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hidden="1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hidden="1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hidden="1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hidden="1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hidden="1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hidden="1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hidden="1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hidden="1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hidden="1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hidden="1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hidden="1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hidden="1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hidden="1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hidden="1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hidden="1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hidden="1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hidden="1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hidden="1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hidden="1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hidden="1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hidden="1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hidden="1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hidden="1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hidden="1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hidden="1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hidden="1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hidden="1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hidden="1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hidden="1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hidden="1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hidden="1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hidden="1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hidden="1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hidden="1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hidden="1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hidden="1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hidden="1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hidden="1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hidden="1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hidden="1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hidden="1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hidden="1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hidden="1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hidden="1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hidden="1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hidden="1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hidden="1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hidden="1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hidden="1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hidden="1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hidden="1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hidden="1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hidden="1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hidden="1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hidden="1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hidden="1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hidden="1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hidden="1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hidden="1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hidden="1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hidden="1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hidden="1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hidden="1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hidden="1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hidden="1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hidden="1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hidden="1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hidden="1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hidden="1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hidden="1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hidden="1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hidden="1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hidden="1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hidden="1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hidden="1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hidden="1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hidden="1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hidden="1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hidden="1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hidden="1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hidden="1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hidden="1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hidden="1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hidden="1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hidden="1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hidden="1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hidden="1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hidden="1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hidden="1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hidden="1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hidden="1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hidden="1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hidden="1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hidden="1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hidden="1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hidden="1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hidden="1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hidden="1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hidden="1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hidden="1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hidden="1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hidden="1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hidden="1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hidden="1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hidden="1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hidden="1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hidden="1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hidden="1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hidden="1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hidden="1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hidden="1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hidden="1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hidden="1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hidden="1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hidden="1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hidden="1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hidden="1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hidden="1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hidden="1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hidden="1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hidden="1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hidden="1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hidden="1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hidden="1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hidden="1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hidden="1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hidden="1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hidden="1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hidden="1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hidden="1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hidden="1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hidden="1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hidden="1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hidden="1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hidden="1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hidden="1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hidden="1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hidden="1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hidden="1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hidden="1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hidden="1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hidden="1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hidden="1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hidden="1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hidden="1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hidden="1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hidden="1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hidden="1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hidden="1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hidden="1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hidden="1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hidden="1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hidden="1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hidden="1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hidden="1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hidden="1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hidden="1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hidden="1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hidden="1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hidden="1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hidden="1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hidden="1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hidden="1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hidden="1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hidden="1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hidden="1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hidden="1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hidden="1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hidden="1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hidden="1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hidden="1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hidden="1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hidden="1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hidden="1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hidden="1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hidden="1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hidden="1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hidden="1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hidden="1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hidden="1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hidden="1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hidden="1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hidden="1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hidden="1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hidden="1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hidden="1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hidden="1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hidden="1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hidden="1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hidden="1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hidden="1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hidden="1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hidden="1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hidden="1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hidden="1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hidden="1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hidden="1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hidden="1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>
    <filterColumn colId="0">
      <filters>
        <filter val="Obras e Serviços de Engenharia"/>
      </filters>
    </filterColumn>
  </autoFilter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C1" sqref="C1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2025-09-22T16:41:29Z</dcterms:modified>
</cp:coreProperties>
</file>