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F81" i="6"/>
  <c r="H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F120" i="6"/>
  <c r="H120" i="6"/>
  <c r="A121" i="6"/>
  <c r="C121" i="6"/>
  <c r="D121" i="6"/>
  <c r="E121" i="6"/>
  <c r="F121" i="6"/>
  <c r="H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F124" i="6"/>
  <c r="H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F128" i="6"/>
  <c r="H128" i="6"/>
  <c r="A129" i="6"/>
  <c r="C129" i="6"/>
  <c r="D129" i="6"/>
  <c r="E129" i="6"/>
  <c r="F129" i="6"/>
  <c r="H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F132" i="6"/>
  <c r="H132" i="6"/>
  <c r="A133" i="6"/>
  <c r="C133" i="6"/>
  <c r="D133" i="6"/>
  <c r="E133" i="6"/>
  <c r="F133" i="6"/>
  <c r="H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F136" i="6"/>
  <c r="H136" i="6"/>
  <c r="A137" i="6"/>
  <c r="C137" i="6"/>
  <c r="D137" i="6"/>
  <c r="E137" i="6"/>
  <c r="F137" i="6"/>
  <c r="H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F140" i="6"/>
  <c r="H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F144" i="6"/>
  <c r="H144" i="6"/>
  <c r="A145" i="6"/>
  <c r="C145" i="6"/>
  <c r="D145" i="6"/>
  <c r="E145" i="6"/>
  <c r="F145" i="6"/>
  <c r="H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F148" i="6"/>
  <c r="H148" i="6"/>
  <c r="A149" i="6"/>
  <c r="C149" i="6"/>
  <c r="D149" i="6"/>
  <c r="E149" i="6"/>
  <c r="F149" i="6"/>
  <c r="H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F152" i="6"/>
  <c r="H152" i="6"/>
  <c r="A153" i="6"/>
  <c r="C153" i="6"/>
  <c r="D153" i="6"/>
  <c r="E153" i="6"/>
  <c r="F153" i="6"/>
  <c r="H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F156" i="6"/>
  <c r="H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F160" i="6"/>
  <c r="H160" i="6"/>
  <c r="A161" i="6"/>
  <c r="C161" i="6"/>
  <c r="D161" i="6"/>
  <c r="E161" i="6"/>
  <c r="F161" i="6"/>
  <c r="H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F164" i="6"/>
  <c r="H164" i="6"/>
  <c r="A165" i="6"/>
  <c r="C165" i="6"/>
  <c r="D165" i="6"/>
  <c r="E165" i="6"/>
  <c r="F165" i="6"/>
  <c r="H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F169" i="6"/>
  <c r="H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F172" i="6"/>
  <c r="H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F176" i="6"/>
  <c r="H176" i="6"/>
  <c r="A177" i="6"/>
  <c r="C177" i="6"/>
  <c r="D177" i="6"/>
  <c r="E177" i="6"/>
  <c r="F177" i="6"/>
  <c r="H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F180" i="6"/>
  <c r="H180" i="6"/>
  <c r="A181" i="6"/>
  <c r="C181" i="6"/>
  <c r="D181" i="6"/>
  <c r="E181" i="6"/>
  <c r="F181" i="6"/>
  <c r="H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F184" i="6"/>
  <c r="H184" i="6"/>
  <c r="A185" i="6"/>
  <c r="C185" i="6"/>
  <c r="D185" i="6"/>
  <c r="E185" i="6"/>
  <c r="F185" i="6"/>
  <c r="H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F188" i="6"/>
  <c r="H188" i="6"/>
  <c r="A189" i="6"/>
  <c r="C189" i="6"/>
  <c r="D189" i="6"/>
  <c r="E189" i="6"/>
  <c r="F189" i="6"/>
  <c r="H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F192" i="6"/>
  <c r="H192" i="6"/>
  <c r="A193" i="6"/>
  <c r="C193" i="6"/>
  <c r="D193" i="6"/>
  <c r="E193" i="6"/>
  <c r="F193" i="6"/>
  <c r="H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F196" i="6"/>
  <c r="H196" i="6"/>
  <c r="A197" i="6"/>
  <c r="C197" i="6"/>
  <c r="D197" i="6"/>
  <c r="E197" i="6"/>
  <c r="F197" i="6"/>
  <c r="H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F200" i="6"/>
  <c r="H200" i="6"/>
  <c r="A201" i="6"/>
  <c r="C201" i="6"/>
  <c r="D201" i="6"/>
  <c r="E201" i="6"/>
  <c r="F201" i="6"/>
  <c r="H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F204" i="6"/>
  <c r="H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F208" i="6"/>
  <c r="H208" i="6"/>
  <c r="A209" i="6"/>
  <c r="C209" i="6"/>
  <c r="D209" i="6"/>
  <c r="E209" i="6"/>
  <c r="F209" i="6"/>
  <c r="H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F212" i="6"/>
  <c r="H212" i="6"/>
  <c r="A213" i="6"/>
  <c r="C213" i="6"/>
  <c r="D213" i="6"/>
  <c r="E213" i="6"/>
  <c r="F213" i="6"/>
  <c r="H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F216" i="6"/>
  <c r="H216" i="6"/>
  <c r="A217" i="6"/>
  <c r="C217" i="6"/>
  <c r="D217" i="6"/>
  <c r="E217" i="6"/>
  <c r="F217" i="6"/>
  <c r="H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F220" i="6"/>
  <c r="H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F224" i="6"/>
  <c r="H224" i="6"/>
  <c r="A225" i="6"/>
  <c r="C225" i="6"/>
  <c r="D225" i="6"/>
  <c r="E225" i="6"/>
  <c r="F225" i="6"/>
  <c r="H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F228" i="6"/>
  <c r="H228" i="6"/>
  <c r="A229" i="6"/>
  <c r="C229" i="6"/>
  <c r="D229" i="6"/>
  <c r="E229" i="6"/>
  <c r="F229" i="6"/>
  <c r="H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F232" i="6"/>
  <c r="H232" i="6"/>
  <c r="A233" i="6"/>
  <c r="C233" i="6"/>
  <c r="D233" i="6"/>
  <c r="E233" i="6"/>
  <c r="F233" i="6"/>
  <c r="H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F236" i="6"/>
  <c r="H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F240" i="6"/>
  <c r="H240" i="6"/>
  <c r="A241" i="6"/>
  <c r="C241" i="6"/>
  <c r="D241" i="6"/>
  <c r="E241" i="6"/>
  <c r="F241" i="6"/>
  <c r="H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F244" i="6"/>
  <c r="H244" i="6"/>
  <c r="A245" i="6"/>
  <c r="C245" i="6"/>
  <c r="D245" i="6"/>
  <c r="E245" i="6"/>
  <c r="F245" i="6"/>
  <c r="H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F248" i="6"/>
  <c r="H248" i="6"/>
  <c r="A249" i="6"/>
  <c r="C249" i="6"/>
  <c r="D249" i="6"/>
  <c r="E249" i="6"/>
  <c r="F249" i="6"/>
  <c r="H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F252" i="6"/>
  <c r="H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F256" i="6"/>
  <c r="H256" i="6"/>
  <c r="A257" i="6"/>
  <c r="C257" i="6"/>
  <c r="D257" i="6"/>
  <c r="E257" i="6"/>
  <c r="F257" i="6"/>
  <c r="H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F260" i="6"/>
  <c r="H260" i="6"/>
  <c r="A261" i="6"/>
  <c r="C261" i="6"/>
  <c r="D261" i="6"/>
  <c r="E261" i="6"/>
  <c r="F261" i="6"/>
  <c r="H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F264" i="6"/>
  <c r="H264" i="6"/>
  <c r="A265" i="6"/>
  <c r="C265" i="6"/>
  <c r="D265" i="6"/>
  <c r="E265" i="6"/>
  <c r="F265" i="6"/>
  <c r="H265" i="6"/>
  <c r="K266" i="3"/>
  <c r="K265" i="3"/>
  <c r="K264" i="3"/>
  <c r="K263" i="3"/>
  <c r="K262" i="3"/>
  <c r="B267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8" i="3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19" i="6"/>
  <c r="B21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B21" i="6"/>
  <c r="B20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23" i="6"/>
  <c r="B22" i="6"/>
  <c r="B1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C6" i="6" s="1"/>
  <c r="B7" i="2" s="1"/>
  <c r="C6" i="3" l="1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<sst xmlns="http://schemas.openxmlformats.org/spreadsheetml/2006/main" count="15586" uniqueCount="4229">
  <si>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</si>
  <si>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</si>
  <si>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</si>
  <si>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</si>
  <si>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</si>
  <si>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</si>
  <si>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</si>
  <si>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</si>
  <si>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</si>
  <si>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</si>
  <si>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</si>
  <si>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</si>
  <si>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</si>
  <si>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</si>
  <si>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</si>
  <si>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</si>
  <si>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</si>
  <si>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</si>
  <si>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</si>
  <si>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</si>
  <si>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</si>
  <si>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</si>
  <si>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</si>
  <si>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</si>
  <si>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</si>
  <si>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</si>
  <si>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</si>
  <si>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</si>
  <si>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</si>
  <si>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</si>
  <si>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</si>
  <si>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</si>
  <si>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</si>
  <si>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</si>
  <si>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</si>
  <si>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</si>
  <si>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</si>
  <si>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</si>
  <si>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</si>
  <si>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</si>
  <si>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</si>
  <si>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</si>
  <si>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</si>
  <si>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</si>
  <si>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</si>
  <si>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</si>
  <si>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</si>
  <si>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</si>
  <si>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</si>
  <si>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</si>
  <si>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</si>
  <si>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</si>
  <si>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</si>
  <si>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</si>
  <si>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</si>
  <si>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</si>
  <si>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</si>
  <si>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</si>
  <si>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</si>
  <si>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</si>
  <si>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</si>
  <si>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</si>
  <si>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</si>
  <si>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</si>
  <si>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</si>
  <si>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</si>
  <si>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</si>
  <si>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</si>
  <si>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</si>
  <si>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</si>
  <si>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</si>
  <si>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</si>
  <si>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</si>
  <si>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</si>
  <si>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</si>
  <si>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</si>
  <si>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</si>
  <si>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</si>
  <si>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</si>
  <si>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</si>
  <si>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</si>
  <si>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</si>
  <si>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</si>
  <si>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</si>
  <si>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</si>
  <si>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</si>
  <si>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</si>
  <si>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</si>
  <si>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</si>
  <si>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</si>
  <si>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</si>
  <si>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</si>
  <si>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</si>
  <si>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</si>
  <si>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</si>
  <si>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</si>
  <si>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</si>
  <si>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</si>
  <si>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</si>
  <si>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</si>
  <si>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</si>
  <si>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</si>
  <si>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</si>
  <si>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</si>
  <si>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</si>
  <si>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</si>
  <si>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</si>
  <si>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</si>
  <si>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</si>
  <si>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</si>
  <si>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</si>
  <si>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</si>
  <si>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</si>
  <si>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</si>
  <si>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</si>
  <si>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</si>
  <si>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</si>
  <si>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</si>
  <si>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</si>
  <si>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</si>
  <si>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</si>
  <si>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</si>
  <si>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</si>
  <si>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</si>
  <si>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</si>
  <si>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</si>
  <si>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</si>
  <si>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</si>
  <si>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</si>
  <si>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</si>
  <si>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</si>
  <si>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</si>
  <si>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</si>
  <si>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</si>
  <si>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</si>
  <si>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</si>
  <si>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</si>
  <si>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</si>
  <si>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</si>
  <si>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</si>
  <si>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</si>
  <si>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</si>
  <si>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</si>
  <si>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</si>
  <si>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</si>
  <si>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</si>
  <si>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</si>
  <si>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</si>
  <si>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</si>
  <si>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</si>
  <si>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</si>
  <si>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</si>
  <si>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</si>
  <si>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</si>
  <si>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</si>
  <si>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</si>
  <si>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</si>
  <si>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</si>
  <si>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</si>
  <si>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</si>
  <si>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</si>
  <si>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</si>
  <si>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</si>
  <si>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</si>
  <si>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</si>
  <si>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</si>
  <si>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</si>
  <si>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</si>
  <si>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</si>
  <si>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</si>
  <si>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</si>
  <si>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</si>
  <si>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</si>
  <si>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</si>
  <si>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</si>
  <si>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</si>
  <si>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</si>
  <si>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</si>
  <si>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</si>
  <si>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</si>
  <si>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</si>
  <si>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</si>
  <si>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</si>
  <si>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</si>
  <si>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</si>
  <si>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</si>
  <si>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</si>
  <si>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</si>
  <si>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</si>
  <si>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</si>
  <si>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</si>
  <si>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</si>
  <si>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</si>
  <si>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</si>
  <si>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</si>
  <si>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</si>
  <si>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</si>
  <si>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</si>
  <si>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</si>
  <si>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</si>
  <si>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</si>
  <si>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</si>
  <si>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</si>
  <si>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</si>
  <si>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</si>
  <si>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</si>
  <si>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</si>
  <si>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</si>
  <si>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</si>
  <si>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</si>
  <si>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</si>
  <si>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</si>
  <si>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</si>
  <si>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</si>
  <si>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</si>
  <si>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</si>
  <si>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</si>
  <si>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</si>
  <si>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</si>
  <si>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</si>
  <si>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</si>
  <si>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</si>
  <si>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</si>
  <si>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</si>
  <si>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</si>
  <si>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</si>
  <si>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</si>
  <si>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</si>
  <si>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</si>
  <si>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</si>
  <si>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</si>
  <si>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</si>
  <si>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</si>
  <si>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</si>
  <si>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</si>
  <si>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</si>
  <si>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</si>
  <si>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</si>
  <si>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</si>
  <si>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</si>
  <si>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</si>
  <si>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</si>
  <si>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</si>
  <si>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</si>
  <si>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</si>
  <si>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</si>
  <si>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</si>
  <si>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</si>
  <si>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</si>
  <si>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</si>
  <si>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</si>
  <si>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</si>
  <si>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</si>
  <si>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</si>
  <si>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</si>
  <si>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</si>
  <si>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</si>
  <si>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</si>
  <si>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</si>
  <si>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</si>
  <si>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</si>
  <si>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</si>
  <si>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</si>
  <si>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</si>
  <si>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</si>
  <si>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</si>
  <si>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</si>
  <si>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</si>
  <si>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</si>
  <si>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</si>
  <si>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</si>
  <si>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</si>
  <si>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</si>
  <si>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</si>
  <si>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</si>
  <si>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</si>
  <si>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</si>
  <si>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</si>
  <si>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</si>
  <si>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</si>
  <si>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</si>
  <si>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</si>
  <si>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</si>
  <si>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</si>
  <si>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</si>
  <si>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</si>
  <si>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</si>
  <si>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</si>
  <si>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</si>
  <si>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</si>
  <si>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</si>
  <si>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</si>
  <si>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</si>
  <si>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</si>
  <si>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</si>
  <si>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</si>
  <si>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</si>
  <si>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</si>
  <si>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</si>
  <si>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</si>
  <si>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</si>
  <si>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</si>
  <si>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</si>
  <si>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</si>
  <si>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</si>
  <si>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</si>
  <si>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</si>
  <si>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</si>
  <si>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</si>
  <si>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</si>
  <si>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</si>
  <si>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</si>
  <si>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</si>
  <si>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</si>
  <si>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</si>
  <si>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</si>
  <si>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</si>
  <si>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</si>
  <si>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</si>
  <si>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</si>
  <si>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</si>
  <si>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</si>
  <si>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</si>
  <si>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</si>
  <si>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</si>
  <si>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</si>
  <si>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</si>
  <si>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</si>
  <si>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</si>
  <si>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</si>
  <si>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</si>
  <si>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</si>
  <si>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</si>
  <si>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</si>
  <si>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</si>
  <si>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</si>
  <si>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</si>
  <si>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</si>
  <si>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</si>
  <si>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</si>
  <si>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</si>
  <si>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</si>
  <si>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</si>
  <si>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</si>
  <si>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</si>
  <si>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</si>
  <si>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</si>
  <si>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</si>
  <si>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</si>
  <si>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</si>
  <si>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</si>
  <si>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</si>
  <si>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</si>
  <si>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</si>
  <si>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</si>
  <si>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</si>
  <si>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</si>
  <si>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</si>
  <si>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</si>
  <si>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</si>
  <si>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</si>
  <si>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</si>
  <si>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</si>
  <si>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</si>
  <si>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</si>
  <si>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</si>
  <si>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</si>
  <si>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</si>
  <si>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</si>
  <si>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</si>
  <si>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</si>
  <si>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</si>
  <si>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</si>
  <si>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</si>
  <si>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</si>
  <si>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</si>
  <si>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</si>
  <si>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</si>
  <si>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</si>
  <si>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</si>
  <si>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</si>
  <si>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</si>
  <si>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</si>
  <si>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</si>
  <si>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</si>
  <si>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</si>
  <si>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</si>
  <si>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</si>
  <si>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</si>
  <si>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</si>
  <si>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</si>
  <si>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</si>
  <si>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</si>
  <si>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</si>
  <si>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</si>
  <si>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</si>
  <si>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</si>
  <si>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</si>
  <si>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</si>
  <si>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</si>
  <si>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</si>
  <si>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</si>
  <si>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</si>
  <si>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</si>
  <si>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</si>
  <si>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</si>
  <si>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</si>
  <si>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</si>
  <si>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</si>
  <si>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</si>
  <si>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</si>
  <si>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</si>
  <si>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</si>
  <si>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</si>
  <si>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</si>
  <si>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</si>
  <si>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</si>
  <si>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</si>
  <si>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</si>
  <si>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</si>
  <si>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</si>
  <si>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</si>
  <si>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</si>
  <si>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</si>
  <si>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</si>
  <si>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</si>
  <si>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</si>
  <si>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</si>
  <si>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</si>
  <si>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</si>
  <si>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</si>
  <si>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</si>
  <si>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</si>
  <si>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</si>
  <si>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</si>
  <si>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</si>
  <si>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</si>
  <si>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</si>
  <si>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</si>
  <si>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</si>
  <si>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</si>
  <si>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</si>
  <si>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</si>
  <si>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</si>
  <si>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</si>
  <si>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</si>
  <si>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</si>
  <si>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</si>
  <si>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</si>
  <si>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</si>
  <si>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</si>
  <si>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</si>
  <si>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</si>
  <si>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</si>
  <si>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</si>
  <si>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</si>
  <si>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</si>
  <si>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</si>
  <si>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</si>
  <si>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</si>
  <si>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</si>
  <si>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</si>
  <si>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</si>
  <si>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</si>
  <si>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</si>
  <si>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</si>
  <si>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</si>
  <si>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</si>
  <si>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</si>
  <si>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</si>
  <si>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</si>
  <si>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</si>
  <si>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</si>
  <si>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</si>
  <si>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</si>
  <si>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</si>
  <si>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</si>
  <si>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</si>
  <si>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</si>
  <si>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</si>
  <si>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</si>
  <si>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</si>
  <si>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</si>
  <si>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</si>
  <si>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</si>
  <si>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</si>
  <si>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</si>
  <si>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</si>
  <si>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</si>
  <si>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</si>
  <si>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</si>
  <si>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</si>
  <si>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</si>
  <si>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</si>
  <si>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</si>
  <si>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</si>
  <si>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</si>
  <si>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</si>
  <si>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</si>
  <si>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</si>
  <si>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</si>
  <si>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</si>
  <si>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</si>
  <si>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</si>
  <si>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</si>
  <si>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</si>
  <si>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</si>
  <si>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</si>
  <si>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</si>
  <si>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</si>
  <si>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</si>
  <si>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</si>
  <si>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</si>
  <si>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</si>
  <si>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</si>
  <si>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</si>
  <si>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</si>
  <si>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</si>
  <si>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</si>
  <si>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</si>
  <si>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</si>
  <si>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</si>
  <si>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</si>
  <si>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</si>
  <si>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</si>
  <si>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</si>
  <si>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</si>
  <si>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</si>
  <si>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</si>
  <si>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</si>
  <si>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</si>
  <si>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</si>
  <si>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</si>
  <si>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</si>
  <si>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</si>
  <si>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</si>
  <si>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</si>
  <si>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</si>
  <si>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</si>
  <si>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</si>
  <si>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</si>
  <si>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</si>
  <si>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</si>
  <si>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</si>
  <si>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</si>
  <si>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</si>
  <si>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</si>
  <si>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</si>
  <si>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</si>
  <si>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</si>
  <si>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</si>
  <si>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</si>
  <si>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</si>
  <si>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</si>
  <si>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</si>
  <si>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</si>
  <si>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</si>
  <si>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</si>
  <si>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</si>
  <si>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</si>
  <si>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</si>
  <si>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</si>
  <si>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</si>
  <si>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</si>
  <si>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</si>
  <si>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</si>
  <si>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</si>
  <si>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</si>
  <si>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</si>
  <si>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</si>
  <si>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</si>
  <si>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</si>
  <si>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</si>
  <si>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</si>
  <si>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</si>
  <si>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</si>
  <si>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</si>
  <si>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</si>
  <si>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</si>
  <si>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</si>
  <si>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</si>
  <si>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</si>
  <si>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</si>
  <si>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</si>
  <si>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</si>
  <si>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</si>
  <si>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</si>
  <si>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</si>
  <si>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</si>
  <si>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</si>
  <si>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</si>
  <si>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</si>
  <si>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</si>
  <si>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</si>
  <si>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</si>
  <si>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</si>
  <si>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</si>
  <si>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</si>
  <si>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</si>
  <si>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</si>
  <si>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</si>
  <si>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</si>
  <si>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</si>
  <si>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</si>
  <si>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</si>
  <si>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</si>
  <si>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</si>
  <si>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</si>
  <si>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</si>
  <si>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</si>
  <si>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</si>
  <si>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</si>
  <si>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</si>
  <si>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</si>
  <si>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</si>
  <si>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</si>
  <si>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</si>
  <si>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</si>
  <si>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</si>
  <si>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</si>
  <si>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</si>
  <si>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</si>
  <si>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</si>
  <si>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</si>
  <si>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</si>
  <si>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</si>
  <si>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</si>
  <si>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</si>
  <si>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</si>
  <si>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</si>
  <si>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</si>
  <si>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</si>
  <si>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</si>
  <si>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</si>
  <si>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</si>
  <si>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</si>
  <si>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</si>
  <si>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</si>
  <si>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</si>
  <si>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</si>
  <si>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</si>
  <si>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</si>
  <si>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</si>
  <si>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</si>
  <si>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</si>
  <si>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</si>
  <si>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</si>
  <si>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</si>
  <si>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</si>
  <si>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</si>
  <si>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</si>
  <si>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</si>
  <si>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</si>
  <si>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</si>
  <si>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</si>
  <si>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</si>
  <si>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</si>
  <si>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</si>
  <si>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</si>
  <si>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</si>
  <si>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</si>
  <si>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</si>
  <si>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</si>
  <si>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</si>
  <si>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</si>
  <si>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</si>
  <si>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</si>
  <si>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</si>
  <si>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</si>
  <si>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</si>
  <si>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</si>
  <si>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</si>
  <si>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</si>
  <si>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</si>
  <si>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</si>
  <si>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</si>
  <si>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</si>
  <si>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</si>
  <si>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</si>
  <si>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</si>
  <si>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</si>
  <si>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</si>
  <si>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</si>
  <si>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</si>
  <si>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</si>
  <si>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</si>
  <si>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</si>
  <si>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</si>
  <si>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</si>
  <si>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</si>
  <si>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</si>
  <si>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</si>
  <si>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</si>
  <si>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</si>
  <si>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</si>
  <si>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</si>
  <si>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</si>
  <si>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</si>
  <si>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</si>
  <si>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</si>
  <si>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</si>
  <si>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</si>
  <si>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</si>
  <si>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</si>
  <si>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</si>
  <si>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</si>
  <si>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</si>
  <si>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</si>
  <si>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</si>
  <si>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</si>
  <si>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</si>
  <si>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</si>
  <si>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</si>
  <si>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</si>
  <si>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</si>
  <si>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</si>
  <si>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</si>
  <si>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</si>
  <si>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</si>
  <si>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</si>
  <si>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</si>
  <si>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</si>
  <si>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</si>
  <si>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</si>
  <si>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</si>
  <si>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</si>
  <si>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</si>
  <si>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</si>
  <si>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</si>
  <si>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</si>
  <si>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</si>
  <si>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</si>
  <si>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</si>
  <si>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</si>
  <si>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</si>
  <si>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</si>
  <si>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</si>
  <si>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</si>
  <si>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</si>
  <si>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</si>
  <si>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</si>
  <si>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</si>
  <si>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</si>
  <si>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</si>
  <si>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</si>
  <si>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</si>
  <si>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</si>
  <si>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</si>
  <si>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</si>
  <si>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</si>
  <si>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</si>
  <si>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</si>
  <si>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</si>
  <si>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</si>
  <si>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</si>
  <si>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</si>
  <si>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</si>
  <si>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</si>
  <si>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</si>
  <si>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</si>
  <si>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</si>
  <si>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</si>
  <si>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</si>
  <si>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</si>
  <si>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</si>
  <si>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</si>
  <si>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</si>
  <si>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</si>
  <si>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</si>
  <si>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</si>
  <si>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</si>
  <si>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</si>
  <si>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</si>
  <si>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</si>
  <si>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</si>
  <si>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</si>
  <si>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</si>
  <si>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</si>
  <si>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</si>
  <si>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</si>
  <si>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</si>
  <si>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</si>
  <si>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</si>
  <si>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</si>
  <si>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</si>
  <si>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</si>
  <si>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</si>
  <si>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</si>
  <si>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</si>
  <si>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</si>
  <si>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</si>
  <si>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</si>
  <si>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</si>
  <si>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</si>
  <si>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</si>
  <si>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</si>
  <si>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</si>
  <si>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</si>
  <si>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</si>
  <si>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</si>
  <si>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</si>
  <si>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</si>
  <si>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</si>
  <si>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</si>
  <si>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</si>
  <si>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</si>
  <si>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</si>
  <si>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</si>
  <si>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</si>
  <si>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</si>
  <si>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</si>
  <si>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</si>
  <si>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</si>
  <si>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</si>
  <si>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</si>
  <si>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</si>
  <si>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</si>
  <si>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</si>
  <si>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</si>
  <si>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</si>
  <si>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</si>
  <si>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</si>
  <si>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</si>
  <si>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</si>
  <si>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</si>
  <si>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</si>
  <si>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</si>
  <si>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</si>
  <si>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</si>
  <si>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</si>
  <si>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</si>
  <si>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</si>
  <si>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</si>
  <si>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</si>
  <si>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</si>
  <si>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</si>
  <si>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</si>
  <si>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</si>
  <si>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</si>
  <si>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</si>
  <si>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</si>
  <si>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</si>
  <si>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</si>
  <si>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</si>
  <si>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</si>
  <si>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</si>
  <si>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</si>
  <si>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</si>
  <si>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</si>
  <si>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</si>
  <si>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</si>
  <si>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</si>
  <si>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</si>
  <si>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</si>
  <si>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</si>
  <si>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</si>
  <si>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</si>
  <si>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</si>
  <si>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</si>
  <si>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</si>
  <si>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</si>
  <si>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</si>
  <si>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</si>
  <si>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</si>
  <si>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</si>
  <si>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</si>
  <si>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</si>
  <si>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</si>
  <si>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</si>
  <si>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</si>
  <si>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</si>
  <si>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</si>
  <si>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</si>
  <si>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</si>
  <si>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</si>
  <si>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</si>
  <si>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</si>
  <si>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</si>
  <si>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</si>
  <si>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</si>
  <si>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</si>
  <si>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</si>
  <si>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</si>
  <si>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</si>
  <si>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</si>
  <si>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</si>
  <si>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</si>
  <si>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</si>
  <si>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</si>
  <si>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</si>
  <si>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</si>
  <si>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</si>
  <si>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</si>
  <si>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</si>
  <si>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</si>
  <si>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</si>
  <si>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</si>
  <si>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</si>
  <si>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</si>
  <si>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</si>
  <si>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</si>
  <si>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</si>
  <si>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</si>
  <si>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</si>
  <si>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</si>
  <si>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</si>
  <si>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</si>
  <si>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</si>
  <si>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</si>
  <si>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</si>
  <si>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</si>
  <si>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</si>
  <si>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</si>
  <si>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</si>
  <si>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</si>
  <si>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</si>
  <si>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</si>
  <si>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</si>
  <si>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</si>
  <si>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</si>
  <si>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</si>
  <si>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</si>
  <si>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</si>
  <si>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</si>
  <si>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</si>
  <si>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</si>
  <si>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</si>
  <si>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</si>
  <si>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</si>
  <si>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</si>
  <si>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</si>
  <si>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</si>
  <si>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</si>
  <si>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</si>
  <si>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</si>
  <si>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</si>
  <si>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</si>
  <si>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</si>
  <si>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</si>
  <si>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</si>
  <si>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</si>
  <si>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</si>
  <si>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</si>
  <si>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</si>
  <si>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</si>
  <si>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</si>
  <si>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</si>
  <si>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</si>
  <si>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</si>
  <si>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</si>
  <si>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</si>
  <si>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</si>
  <si>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</si>
  <si>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</si>
  <si>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</si>
  <si>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</si>
  <si>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</si>
  <si>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</si>
  <si>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</si>
  <si>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</si>
  <si>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</si>
  <si>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</si>
  <si>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</si>
  <si>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</si>
  <si>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</si>
  <si>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</si>
  <si>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</si>
  <si>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</si>
  <si>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</si>
  <si>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</si>
  <si>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</si>
  <si>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</si>
  <si>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</si>
  <si>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</si>
  <si>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</si>
  <si>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</si>
  <si>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</si>
  <si>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</si>
  <si>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</si>
  <si>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</si>
  <si>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</si>
  <si>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</si>
  <si>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</si>
  <si>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</si>
  <si>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</si>
  <si>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</si>
  <si>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</si>
  <si>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</si>
  <si>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</si>
  <si>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</si>
  <si>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</si>
  <si>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</si>
  <si>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</si>
  <si>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</si>
  <si>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</si>
  <si>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</si>
  <si>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</si>
  <si>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</si>
  <si>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</si>
  <si>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</si>
  <si>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</si>
  <si>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</si>
  <si>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</si>
  <si>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</si>
  <si>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</si>
  <si>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</si>
  <si>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</si>
  <si>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</si>
  <si>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</si>
  <si>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</si>
  <si>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</si>
  <si>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</si>
  <si>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</si>
  <si>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</si>
  <si>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</si>
  <si>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</si>
  <si>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</si>
  <si>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</si>
  <si>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</si>
  <si>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</si>
  <si>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</si>
  <si>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</si>
  <si>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</si>
  <si>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</si>
  <si>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</si>
  <si>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</si>
  <si>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</si>
  <si>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</si>
  <si>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</si>
  <si>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</si>
  <si>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</si>
  <si>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</si>
  <si>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</si>
  <si>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</si>
  <si>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</si>
  <si>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</si>
  <si>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</si>
  <si>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</si>
  <si>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</si>
  <si>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</si>
  <si>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</si>
  <si>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</si>
  <si>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</si>
  <si>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</si>
  <si>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</si>
  <si>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</si>
  <si>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</si>
  <si>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</si>
  <si>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</si>
  <si>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</si>
  <si>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</si>
  <si>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</si>
  <si>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</si>
  <si>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</si>
  <si>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</si>
  <si>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</si>
  <si>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</si>
  <si>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</si>
  <si>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</si>
  <si>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</si>
  <si>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</si>
  <si>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</si>
  <si>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</si>
  <si>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</si>
  <si>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</si>
  <si>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</si>
  <si>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</si>
  <si>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</si>
  <si>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</si>
  <si>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</si>
  <si>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</si>
  <si>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</si>
  <si>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</si>
  <si>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</si>
  <si>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</si>
  <si>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</si>
  <si>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</si>
  <si>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</si>
  <si>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</si>
  <si>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</si>
  <si>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</si>
  <si>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</si>
  <si>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</si>
  <si>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</si>
  <si>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</si>
  <si>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</si>
  <si>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</si>
  <si>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</si>
  <si>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</si>
  <si>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</si>
  <si>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</si>
  <si>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</si>
  <si>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</si>
  <si>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</si>
  <si>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</si>
  <si>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</si>
  <si>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</si>
  <si>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</si>
  <si>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</si>
  <si>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</si>
  <si>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</si>
  <si>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</si>
  <si>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</si>
  <si>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</si>
  <si>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</si>
  <si>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</si>
  <si>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</si>
  <si>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</si>
  <si>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</si>
  <si>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</si>
  <si>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</si>
  <si>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</si>
  <si>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</si>
  <si>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</si>
  <si>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</si>
  <si>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</si>
  <si>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</si>
  <si>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</si>
  <si>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</si>
  <si>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</si>
  <si>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</si>
  <si>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</si>
  <si>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</si>
  <si>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</si>
  <si>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</si>
  <si>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</si>
  <si>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</si>
  <si>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</si>
  <si>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</si>
  <si>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</si>
  <si>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</si>
  <si>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</si>
  <si>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</si>
  <si>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</si>
  <si>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</si>
  <si>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</si>
  <si>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</si>
  <si>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</si>
  <si>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</si>
  <si>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</si>
  <si>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</si>
  <si>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</si>
  <si>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</si>
  <si>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</si>
  <si>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</si>
  <si>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</si>
  <si>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</si>
  <si>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</si>
  <si>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</si>
  <si>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</si>
  <si>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</si>
  <si>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</si>
  <si>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</si>
  <si>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</si>
  <si>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</si>
  <si>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</si>
  <si>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</si>
  <si>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</si>
  <si>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</si>
  <si>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</si>
  <si>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</si>
  <si>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</si>
  <si>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</si>
  <si>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</si>
  <si>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</si>
  <si>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</si>
  <si>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</si>
  <si>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</si>
  <si>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</si>
  <si>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</si>
  <si>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</si>
  <si>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</si>
  <si>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</si>
  <si>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</si>
  <si>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</si>
  <si>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</si>
  <si>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</si>
  <si>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</si>
  <si>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</si>
  <si>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</si>
  <si>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</si>
  <si>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</si>
  <si>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</si>
  <si>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</si>
  <si>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</si>
  <si>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</si>
  <si>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</si>
  <si>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</si>
  <si>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</si>
  <si>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</si>
  <si>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</si>
  <si>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</si>
  <si>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</si>
  <si>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</si>
  <si>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</si>
  <si>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</si>
  <si>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</si>
  <si>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</si>
  <si>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</si>
  <si>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</si>
  <si>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</si>
  <si>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</si>
  <si>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</si>
  <si>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</si>
  <si>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</si>
  <si>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</si>
  <si>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</si>
  <si>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</si>
  <si>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</si>
  <si>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</si>
  <si>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</si>
  <si>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</si>
  <si>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</si>
  <si>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</si>
  <si>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</si>
  <si>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</si>
  <si>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</si>
  <si>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</si>
  <si>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</si>
  <si>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</si>
  <si>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</si>
  <si>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</si>
  <si>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</si>
  <si>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</si>
  <si>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</si>
  <si>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</si>
  <si>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</si>
  <si>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</si>
  <si>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</si>
  <si>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</si>
  <si>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</si>
  <si>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</si>
  <si>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</si>
  <si>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</si>
  <si>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</si>
  <si>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</si>
  <si>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</si>
  <si>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</si>
  <si>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</si>
  <si>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</si>
  <si>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</si>
  <si>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</si>
  <si>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</si>
  <si>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</si>
  <si>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</si>
  <si>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</si>
  <si>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</si>
  <si>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</si>
  <si>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</si>
  <si>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</si>
  <si>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</si>
  <si>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</si>
  <si>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</si>
  <si>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</si>
  <si>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</si>
  <si>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</si>
  <si>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</si>
  <si>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</si>
  <si>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</si>
  <si>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</si>
  <si>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</si>
  <si>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</si>
  <si>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</si>
  <si>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</si>
  <si>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</si>
  <si>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</si>
  <si>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</si>
  <si>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</si>
  <si>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</si>
  <si>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</si>
  <si>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</si>
  <si>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</si>
  <si>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</si>
  <si>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</si>
  <si>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</si>
  <si>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</si>
  <si>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</si>
  <si>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</si>
  <si>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</si>
  <si>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</si>
  <si>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</si>
  <si>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</si>
  <si>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</si>
  <si>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</si>
  <si>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</si>
  <si>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</si>
  <si>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</si>
  <si>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</si>
  <si>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</si>
  <si>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</si>
  <si>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</si>
  <si>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</si>
  <si>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</si>
  <si>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</si>
  <si>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</si>
  <si>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</si>
  <si>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</si>
  <si>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</si>
  <si>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</si>
  <si>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</si>
  <si>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</si>
  <si>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</si>
  <si>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</si>
  <si>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</si>
  <si>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</si>
  <si>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</si>
  <si>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</si>
  <si>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</si>
  <si>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</si>
  <si>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</si>
  <si>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</si>
  <si>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</si>
  <si>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</si>
  <si>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</si>
  <si>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</si>
  <si>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</si>
  <si>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</si>
  <si>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</si>
  <si>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</si>
  <si>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</si>
  <si>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</si>
  <si>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</si>
  <si>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</si>
  <si>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</si>
  <si>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</si>
  <si>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</si>
  <si>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</si>
  <si>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</si>
  <si>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</si>
  <si>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</si>
  <si>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</si>
  <si>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</si>
  <si>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</si>
  <si>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</si>
  <si>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</si>
  <si>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</si>
  <si>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</si>
  <si>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</si>
  <si>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</si>
  <si>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</si>
  <si>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</si>
  <si>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</si>
  <si>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</si>
  <si>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</si>
  <si>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</si>
  <si>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</si>
  <si>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</si>
  <si>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</si>
  <si>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</si>
  <si>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</si>
  <si>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</si>
  <si>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</si>
  <si>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</si>
  <si>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</si>
  <si>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</si>
  <si>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</si>
  <si>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</si>
  <si>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</si>
  <si>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</si>
  <si>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</si>
  <si>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</si>
  <si>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</si>
  <si>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</si>
  <si>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</si>
  <si>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</si>
  <si>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</si>
  <si>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</si>
  <si>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</si>
  <si>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</si>
  <si>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</si>
  <si>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</si>
  <si>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</si>
  <si>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</si>
  <si>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</si>
  <si>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</si>
  <si>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</si>
  <si>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</si>
  <si>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</si>
  <si>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</si>
  <si>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</si>
  <si>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</si>
  <si>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</si>
  <si>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</si>
  <si>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</si>
  <si>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</si>
  <si>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</si>
  <si>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</si>
  <si>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</si>
  <si>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</si>
  <si>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</si>
  <si>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</si>
  <si>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</si>
  <si>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</si>
  <si>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</si>
  <si>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</si>
  <si>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</si>
  <si>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</si>
  <si>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</si>
  <si>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</si>
  <si>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</si>
  <si>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</si>
  <si>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</si>
  <si>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</si>
  <si>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</si>
  <si>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</si>
  <si>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</si>
  <si>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</si>
  <si>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</si>
  <si>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</si>
  <si>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</si>
  <si>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</si>
  <si>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</si>
  <si>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</si>
  <si>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</si>
  <si>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</si>
  <si>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</si>
  <si>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</si>
  <si>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</si>
  <si>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</si>
  <si>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</si>
  <si>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</si>
  <si>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</si>
  <si>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</si>
  <si>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</si>
  <si>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</si>
  <si>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</si>
  <si>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</si>
  <si>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</si>
  <si>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</si>
  <si>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</si>
  <si>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</si>
  <si>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</si>
  <si>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</si>
  <si>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</si>
  <si>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</si>
  <si>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</si>
  <si>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</si>
  <si>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</si>
  <si>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</si>
  <si>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</si>
  <si>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</si>
  <si>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</si>
  <si>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</si>
  <si>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</si>
  <si>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</si>
  <si>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</si>
  <si>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</si>
  <si>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</si>
  <si>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</si>
  <si>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</si>
  <si>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</si>
  <si>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</si>
  <si>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</si>
  <si>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</si>
  <si>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</si>
  <si>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</si>
  <si>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</si>
  <si>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</si>
  <si>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</si>
  <si>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</si>
  <si>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</si>
  <si>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</si>
  <si>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</si>
  <si>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</si>
  <si>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</si>
  <si>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</si>
  <si>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</si>
  <si>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</si>
  <si>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</si>
  <si>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</si>
  <si>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</si>
  <si>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</si>
  <si>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</si>
  <si>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</si>
  <si>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</si>
  <si>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</si>
  <si>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</si>
  <si>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</si>
  <si>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</si>
  <si>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</si>
  <si>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</si>
  <si>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</si>
  <si>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</si>
  <si>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</si>
  <si>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</si>
  <si>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</si>
  <si>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</si>
  <si>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</si>
  <si>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</si>
  <si>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</si>
  <si>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</si>
  <si>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</si>
  <si>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</si>
  <si>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</si>
  <si>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</si>
  <si>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</si>
  <si>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</si>
  <si>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</si>
  <si>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</si>
  <si>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</si>
  <si>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</si>
  <si>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</si>
  <si>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</si>
  <si>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</si>
  <si>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</si>
  <si>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</si>
  <si>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</si>
  <si>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</si>
  <si>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</si>
  <si>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</si>
  <si>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</si>
  <si>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</si>
  <si>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</si>
  <si>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</si>
  <si>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</si>
  <si>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</si>
  <si>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</si>
  <si>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</si>
  <si>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</si>
  <si>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</si>
  <si>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</si>
  <si>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</si>
  <si>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</si>
  <si>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</si>
  <si>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</si>
  <si>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</si>
  <si>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</si>
  <si>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</si>
  <si>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</si>
  <si>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</si>
  <si>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</si>
  <si>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</si>
  <si>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</si>
  <si>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</si>
  <si>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</si>
  <si>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</si>
  <si>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</si>
  <si>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</si>
  <si>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</si>
  <si>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</si>
  <si>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</si>
  <si>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</si>
  <si>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</si>
  <si>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</si>
  <si>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</si>
  <si>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</si>
  <si>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</si>
  <si>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</si>
  <si>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</si>
  <si>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</si>
  <si>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</si>
  <si>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</si>
  <si>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</si>
  <si>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</si>
  <si>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</si>
  <si>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</si>
  <si>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</si>
  <si>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</si>
  <si>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</si>
  <si>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</si>
  <si>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</si>
  <si>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</si>
  <si>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</si>
  <si>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</si>
  <si>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</si>
  <si>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</si>
  <si>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</si>
  <si>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</si>
  <si>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</si>
  <si>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</si>
  <si>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</si>
  <si>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</si>
  <si>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</si>
  <si>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</si>
  <si>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</si>
  <si>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</si>
  <si>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</si>
  <si>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</si>
  <si>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</si>
  <si>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</si>
  <si>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</si>
  <si>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</si>
  <si>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</si>
  <si>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</si>
  <si>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</si>
  <si>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</si>
  <si>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</si>
  <si>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</si>
  <si>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</si>
  <si>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</si>
  <si>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</si>
  <si>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</si>
  <si>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</si>
  <si>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</si>
  <si>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</si>
  <si>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</si>
  <si>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</si>
  <si>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</si>
  <si>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</si>
  <si>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</si>
  <si>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</si>
  <si>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</si>
  <si>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</si>
  <si>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</si>
  <si>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</si>
  <si>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</si>
  <si>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</si>
  <si>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</si>
  <si>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</si>
  <si>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</si>
  <si>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</si>
  <si>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</si>
  <si>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</si>
  <si>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</si>
  <si>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</si>
  <si>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</si>
  <si>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</si>
  <si>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</si>
  <si>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</si>
  <si>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</si>
  <si>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</si>
  <si>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</si>
  <si>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</si>
  <si>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</si>
  <si>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</si>
  <si>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</si>
  <si>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</si>
  <si>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</si>
  <si>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</si>
  <si>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</si>
  <si>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</si>
  <si>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</si>
  <si>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</si>
  <si>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</si>
  <si>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</si>
  <si>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</si>
  <si>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</si>
  <si>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</si>
  <si>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</si>
  <si>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</si>
  <si>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</si>
  <si>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</si>
  <si>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</si>
  <si>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</si>
  <si>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</si>
  <si>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</si>
  <si>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</si>
  <si>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</si>
  <si>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</si>
  <si>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</si>
  <si>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</si>
  <si>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</si>
  <si>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</si>
  <si>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</si>
  <si>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</si>
  <si>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</si>
  <si>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</si>
  <si>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</si>
  <si>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</si>
  <si>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</si>
  <si>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</si>
  <si>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</si>
  <si>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</si>
  <si>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</si>
  <si>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</si>
  <si>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</si>
  <si>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</si>
  <si>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</si>
  <si>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</si>
  <si>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</si>
  <si>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</si>
  <si>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</si>
  <si>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</si>
  <si>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</si>
  <si>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</si>
  <si>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</si>
  <si>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</si>
  <si>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</si>
  <si>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</si>
  <si>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</si>
  <si>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</si>
  <si>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</si>
  <si>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</si>
  <si>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</si>
  <si>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</si>
  <si>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</si>
  <si>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</si>
  <si>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</si>
  <si>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</si>
  <si>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</si>
  <si>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</si>
  <si>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</si>
  <si>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</si>
  <si>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</si>
  <si>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</si>
  <si>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</si>
  <si>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</si>
  <si>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</si>
  <si>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</si>
  <si>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</si>
  <si>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</si>
  <si>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</si>
  <si>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</si>
  <si>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</si>
  <si>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</si>
  <si>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</si>
  <si>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</si>
  <si>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</si>
  <si>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</si>
  <si>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</si>
  <si>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</si>
  <si>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</si>
  <si>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</si>
  <si>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</si>
  <si>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</si>
  <si>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</si>
  <si>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</si>
  <si>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</si>
  <si>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</si>
  <si>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</si>
  <si>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</si>
  <si>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</si>
  <si>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</si>
  <si>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</si>
  <si>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</si>
  <si>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</si>
  <si>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</si>
  <si>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</si>
  <si>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</si>
  <si>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</si>
  <si>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</si>
  <si>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</si>
  <si>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</si>
  <si>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</si>
  <si>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</si>
  <si>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</si>
  <si>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</si>
  <si>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</si>
  <si>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</si>
  <si>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</si>
  <si>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</si>
  <si>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</si>
  <si>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</si>
  <si>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</si>
  <si>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</si>
  <si>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</si>
  <si>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</si>
  <si>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</si>
  <si>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</si>
  <si>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</si>
  <si>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</si>
  <si>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</si>
  <si>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</si>
  <si>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</si>
  <si>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</si>
  <si>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</si>
  <si>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</si>
  <si>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</si>
  <si>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</si>
  <si>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</si>
  <si>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</si>
  <si>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</si>
  <si>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</si>
  <si>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</si>
  <si>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</si>
  <si>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</si>
  <si>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</si>
  <si>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</si>
  <si>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</si>
  <si>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</si>
  <si>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</si>
  <si>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</si>
  <si>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</si>
  <si>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</si>
  <si>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</si>
  <si>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</si>
  <si>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</si>
  <si>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</si>
  <si>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</si>
  <si>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</si>
  <si>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</si>
  <si>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</si>
  <si>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</si>
  <si>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</si>
  <si>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</si>
  <si>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</si>
  <si>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</si>
  <si>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</si>
  <si>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</si>
  <si>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</si>
  <si>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</si>
  <si>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</si>
  <si>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</si>
  <si>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</si>
  <si>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</si>
  <si>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</si>
  <si>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</si>
  <si>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</si>
  <si>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</si>
  <si>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</si>
  <si>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</si>
  <si>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</si>
  <si>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</si>
  <si>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</si>
  <si>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</si>
  <si>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</si>
  <si>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</si>
  <si>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</si>
  <si>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</si>
  <si>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</si>
  <si>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</si>
  <si>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</si>
  <si>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</si>
  <si>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</si>
  <si>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</si>
  <si>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</si>
  <si>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</si>
  <si>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</si>
  <si>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</si>
  <si>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</si>
  <si>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</si>
  <si>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</si>
  <si>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</si>
  <si>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</si>
  <si>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</si>
  <si>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</si>
  <si>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</si>
  <si>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</si>
  <si>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</si>
  <si>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</si>
  <si>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</si>
  <si>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</si>
  <si>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</si>
  <si>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</si>
  <si>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</si>
  <si>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</si>
  <si>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</si>
  <si>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</si>
  <si>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</si>
  <si>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</si>
  <si>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</si>
  <si>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</si>
  <si>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</si>
  <si>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</si>
  <si>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</si>
  <si>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</si>
  <si>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</si>
  <si>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</si>
  <si>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</si>
  <si>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</si>
  <si>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</si>
  <si>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</si>
  <si>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</si>
  <si>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</si>
  <si>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</si>
  <si>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</si>
  <si>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</si>
  <si>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</si>
  <si>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</si>
  <si>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</si>
  <si>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</si>
  <si>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</si>
  <si>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</si>
  <si>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</si>
  <si>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</si>
  <si>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</si>
  <si>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</si>
  <si>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</si>
  <si>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</si>
  <si>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</si>
  <si>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</si>
  <si>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</si>
  <si>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</si>
  <si>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</si>
  <si>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</si>
  <si>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</si>
  <si>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</si>
  <si>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</si>
  <si>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</si>
  <si>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</si>
  <si>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</si>
  <si>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</si>
  <si>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</si>
  <si>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</si>
  <si>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</si>
  <si>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</si>
  <si>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</si>
  <si>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</si>
  <si>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</si>
  <si>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</si>
  <si>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</si>
  <si>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</si>
  <si>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</si>
  <si>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</si>
  <si>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</si>
  <si>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</si>
  <si>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</si>
  <si>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</si>
  <si>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</si>
  <si>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</si>
  <si>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</si>
  <si>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</si>
  <si>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</si>
  <si>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</si>
  <si>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</si>
  <si>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</si>
  <si>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</si>
  <si>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</si>
  <si>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</si>
  <si>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</si>
  <si>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</si>
  <si>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</si>
  <si>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</si>
  <si>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</si>
  <si>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</si>
  <si>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</si>
  <si>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</si>
  <si>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</si>
  <si>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</si>
  <si>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</si>
  <si>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</si>
  <si>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</si>
  <si>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</si>
  <si>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</si>
  <si>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</si>
  <si>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</si>
  <si>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</si>
  <si>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</si>
  <si>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</si>
  <si>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</si>
  <si>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</si>
  <si>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</si>
  <si>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</si>
  <si>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</si>
  <si>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</si>
  <si>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</si>
  <si>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</si>
  <si>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</si>
  <si>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</si>
  <si>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</si>
  <si>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</si>
  <si>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</si>
  <si>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</si>
  <si>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</si>
  <si>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</si>
  <si>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</si>
  <si>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</si>
  <si>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</si>
  <si>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</si>
  <si>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</si>
  <si>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</si>
  <si>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</si>
  <si>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</si>
  <si>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</si>
  <si>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</si>
  <si>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</si>
  <si>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</si>
  <si>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</si>
  <si>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</si>
  <si>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</si>
  <si>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</si>
  <si>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</si>
  <si>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</si>
  <si>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</si>
  <si>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</si>
  <si>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</si>
  <si>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</si>
  <si>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</si>
  <si>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</si>
  <si>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</si>
  <si>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</si>
  <si>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</si>
  <si>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</si>
  <si>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</si>
  <si>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</si>
  <si>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</si>
  <si>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</si>
  <si>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</si>
  <si>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</si>
  <si>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</si>
  <si>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</si>
  <si>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</si>
  <si>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</si>
  <si>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</si>
  <si>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</si>
  <si>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</si>
  <si>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</si>
  <si>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</si>
  <si>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</si>
  <si>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</si>
  <si>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</si>
  <si>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</si>
  <si>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</si>
  <si>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</si>
  <si>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</si>
  <si>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</si>
  <si>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</si>
  <si>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</si>
  <si>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</si>
  <si>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</si>
  <si>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</si>
  <si>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</si>
  <si>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</si>
  <si>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</si>
  <si>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</si>
  <si>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</si>
  <si>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</si>
  <si>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</si>
  <si>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</si>
  <si>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</si>
  <si>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</si>
  <si>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</si>
  <si>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</si>
  <si>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</si>
  <si>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</si>
  <si>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</si>
  <si>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</si>
  <si>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</si>
  <si>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</si>
  <si>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</si>
  <si>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</si>
  <si>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</si>
  <si>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</si>
  <si>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</si>
  <si>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</si>
  <si>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</si>
  <si>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</si>
  <si>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</si>
  <si>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</si>
  <si>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</si>
  <si>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</si>
  <si>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</si>
  <si>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</si>
  <si>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</si>
  <si>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</si>
  <si>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</si>
  <si>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</si>
  <si>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</si>
  <si>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</si>
  <si>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</si>
  <si>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</si>
  <si>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</si>
  <si>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</si>
  <si>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</si>
  <si>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</si>
  <si>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</si>
  <si>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</si>
  <si>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</si>
  <si>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</si>
  <si>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</si>
  <si>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</si>
  <si>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</si>
  <si>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</si>
  <si>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</si>
  <si>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</si>
  <si>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</si>
  <si>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</si>
  <si>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</si>
  <si>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</si>
  <si>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</si>
  <si>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</si>
  <si>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</si>
  <si>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</si>
  <si>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</si>
  <si>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</si>
  <si>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</si>
  <si>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</si>
  <si>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</si>
  <si>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</si>
  <si>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</si>
  <si>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</si>
  <si>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</si>
  <si>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</si>
  <si>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</si>
  <si>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</si>
  <si>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</si>
  <si>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</si>
  <si>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</si>
  <si>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</si>
  <si>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</si>
  <si>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</si>
  <si>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</si>
  <si>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</si>
  <si>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</si>
  <si>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</si>
  <si>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</si>
  <si>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</si>
  <si>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</si>
  <si>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</si>
  <si>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</si>
  <si>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</si>
  <si>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</si>
  <si>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</si>
  <si>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</si>
  <si>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</si>
  <si>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</si>
  <si>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</si>
  <si>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</si>
  <si>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</si>
  <si>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</si>
  <si>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</si>
  <si>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</si>
  <si>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</si>
  <si>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</si>
  <si>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</si>
  <si>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</si>
  <si>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</si>
  <si>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</si>
  <si>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</si>
  <si>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</si>
  <si>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</si>
  <si>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</si>
  <si>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</si>
  <si>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</si>
  <si>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</si>
  <si>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</si>
  <si>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</si>
  <si>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</si>
  <si>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</si>
  <si>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</si>
  <si>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</si>
  <si>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</si>
  <si>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</si>
  <si>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</si>
  <si>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</si>
  <si>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</si>
  <si>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</si>
  <si>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</si>
  <si>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</si>
  <si>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</si>
  <si>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</si>
  <si>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</si>
  <si>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</si>
  <si>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</si>
  <si>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</si>
  <si>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</si>
  <si>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</si>
  <si>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</si>
  <si>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</si>
  <si>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</si>
  <si>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</si>
  <si>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</si>
  <si>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</si>
  <si>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</si>
  <si>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</si>
  <si>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</si>
  <si>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</si>
  <si>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</si>
  <si>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</si>
  <si>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</si>
  <si>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</si>
  <si>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</si>
  <si>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</si>
  <si>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</si>
  <si>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</si>
  <si>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</si>
  <si>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</si>
  <si>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</si>
  <si>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</si>
  <si>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</si>
  <si>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</si>
  <si>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</si>
  <si>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</si>
  <si>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</si>
  <si>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</si>
  <si>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</si>
  <si>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</si>
  <si>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</si>
  <si>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</si>
  <si>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</si>
  <si>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</si>
  <si>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</si>
  <si>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</si>
  <si>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</si>
  <si>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</si>
  <si>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</si>
  <si>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</si>
  <si>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</si>
  <si>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</si>
  <si>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</si>
  <si>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</si>
  <si>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</si>
  <si>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</si>
  <si>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</si>
  <si>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</si>
  <si>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</si>
  <si>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</si>
  <si>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</si>
  <si>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</si>
  <si>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</si>
  <si>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</si>
  <si>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</si>
  <si>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</si>
  <si>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</si>
  <si>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</si>
  <si>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</si>
  <si>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</si>
  <si>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</si>
  <si>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</si>
  <si>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</si>
  <si>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</si>
  <si>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</si>
  <si>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</si>
  <si>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</si>
  <si>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</si>
  <si>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</si>
  <si>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</si>
  <si>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</si>
  <si>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</si>
  <si>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</si>
  <si>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</si>
  <si>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</si>
  <si>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</si>
  <si>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</si>
  <si>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</si>
  <si>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</si>
  <si>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</si>
  <si>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</si>
  <si>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</si>
  <si>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</si>
  <si>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</si>
  <si>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</si>
  <si>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</si>
  <si>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</si>
  <si>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</si>
  <si>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</si>
  <si>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</si>
  <si>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</si>
  <si>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</si>
  <si>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</si>
  <si>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</si>
  <si>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</si>
  <si>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</si>
  <si>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</si>
  <si>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</si>
  <si>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</si>
  <si>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</si>
  <si>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</si>
  <si>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</si>
  <si>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</si>
  <si>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</si>
  <si>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</si>
  <si>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</si>
  <si>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</si>
  <si>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</si>
  <si>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</si>
  <si>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</si>
  <si>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</si>
  <si>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</si>
  <si>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</si>
  <si>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</si>
  <si>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</si>
  <si>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</si>
  <si>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</si>
  <si>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</si>
  <si>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</si>
  <si>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</si>
  <si>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</si>
  <si>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</si>
  <si>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</si>
  <si>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</si>
  <si>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</si>
  <si>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</si>
  <si>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</si>
  <si>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</si>
  <si>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</si>
  <si>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</si>
  <si>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</si>
  <si>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</si>
  <si>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</si>
  <si>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</si>
  <si>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</si>
  <si>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</si>
  <si>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</si>
  <si>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</si>
  <si>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</si>
  <si>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</si>
  <si>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</si>
  <si>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</si>
  <si>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</si>
  <si>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</si>
  <si>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</si>
  <si>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</si>
  <si>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</si>
  <si>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</si>
  <si>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</si>
  <si>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</si>
  <si>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</si>
  <si>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</si>
  <si>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</si>
  <si>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</si>
  <si>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</si>
  <si>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</si>
  <si>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</si>
  <si>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</si>
  <si>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</si>
  <si>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</si>
  <si>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</si>
  <si>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</si>
  <si>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</si>
  <si>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</si>
  <si>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</si>
  <si>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</si>
  <si>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</si>
  <si>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</si>
  <si>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</si>
  <si>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</si>
  <si>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</si>
  <si>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</si>
  <si>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</si>
  <si>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</si>
  <si>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</si>
  <si>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</si>
  <si>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</si>
  <si>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</si>
  <si>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</si>
  <si>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</si>
  <si>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</si>
  <si>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</si>
  <si>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</si>
  <si>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</si>
  <si>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</si>
  <si>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</si>
  <si>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</si>
  <si>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</si>
  <si>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</si>
  <si>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</si>
  <si>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</si>
  <si>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</si>
  <si>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</si>
  <si>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</si>
  <si>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</si>
  <si>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</si>
  <si>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</si>
  <si>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</si>
  <si>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</si>
  <si>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</si>
  <si>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</si>
  <si>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</si>
  <si>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</si>
  <si>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</si>
  <si>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</si>
  <si>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</si>
  <si>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</si>
  <si>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</si>
  <si>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</si>
  <si>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</si>
  <si>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</si>
  <si>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</si>
  <si>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</si>
  <si>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</si>
  <si>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</si>
  <si>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</si>
  <si>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</si>
  <si>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</si>
  <si>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</si>
  <si>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</si>
  <si>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</si>
  <si>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</si>
  <si>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</si>
  <si>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</si>
  <si>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</si>
  <si>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</si>
  <si>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</si>
  <si>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</si>
  <si>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</si>
  <si>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</si>
  <si>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</si>
  <si>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</si>
  <si>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</si>
  <si>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</si>
  <si>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</si>
  <si>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</si>
  <si>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</si>
  <si>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</si>
  <si>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</si>
  <si>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</si>
  <si>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</si>
  <si>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</si>
  <si>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</si>
  <si>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</si>
  <si>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</si>
  <si>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</si>
  <si>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</si>
  <si>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</si>
  <si>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</si>
  <si>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</si>
  <si>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</si>
  <si>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</si>
  <si>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</si>
  <si>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</si>
  <si>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</si>
  <si>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</si>
  <si>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</si>
  <si>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</si>
  <si>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</si>
  <si>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</si>
  <si>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</si>
  <si>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</si>
  <si>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</si>
  <si>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</si>
  <si>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</si>
  <si>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</si>
  <si>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</si>
  <si>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</si>
  <si>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</si>
  <si>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</si>
  <si>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</si>
  <si>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</si>
  <si>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</si>
  <si>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</si>
  <si>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</si>
  <si>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</si>
  <si>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</si>
  <si>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</si>
  <si>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</si>
  <si>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</si>
  <si>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</si>
  <si>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</si>
  <si>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</si>
  <si>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</si>
  <si>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</si>
  <si>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</si>
  <si>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</si>
  <si>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</si>
  <si>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</si>
  <si>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</si>
  <si>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</si>
  <si>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</si>
  <si>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</si>
  <si>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</si>
  <si>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</si>
  <si>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</si>
  <si>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</si>
  <si>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</si>
  <si>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</si>
  <si>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</si>
  <si>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</si>
  <si>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</si>
  <si>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</si>
  <si>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</si>
  <si>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</si>
  <si>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</si>
  <si>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</si>
  <si>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</si>
  <si>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</si>
  <si>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</si>
  <si>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</si>
  <si>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</si>
  <si>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</si>
  <si>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</si>
  <si>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</si>
  <si>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</si>
  <si>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</si>
  <si>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</si>
  <si>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</si>
  <si>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</si>
  <si>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</si>
  <si>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</si>
  <si>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</si>
  <si>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</si>
  <si>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</si>
  <si>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</si>
  <si>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</si>
  <si>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</si>
  <si>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</si>
  <si>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</si>
  <si>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</si>
  <si>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</si>
  <si>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</si>
  <si>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</si>
  <si>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</si>
  <si>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</si>
  <si>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</si>
  <si>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</si>
  <si>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</si>
  <si>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</si>
  <si>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</si>
  <si>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</si>
  <si>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</si>
  <si>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</si>
  <si>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</si>
  <si>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</si>
  <si>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</si>
  <si>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</si>
  <si>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</si>
  <si>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</si>
  <si>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</si>
  <si>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</si>
  <si>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</si>
  <si>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</si>
  <si>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</si>
  <si>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</si>
  <si>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</si>
  <si>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</si>
  <si>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</si>
  <si>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</si>
  <si>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</si>
  <si>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</si>
  <si>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</si>
  <si>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</si>
  <si>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</si>
  <si>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</si>
  <si>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</si>
  <si>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</si>
  <si>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</si>
  <si>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</si>
  <si>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</si>
  <si>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</si>
  <si>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</si>
  <si>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</si>
  <si>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</si>
  <si>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</si>
  <si>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</si>
  <si>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</si>
  <si>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</si>
  <si>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</si>
  <si>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</si>
  <si>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</si>
  <si>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</si>
  <si>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</si>
  <si>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</si>
  <si>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</si>
  <si>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</si>
  <si>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</si>
  <si>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</si>
  <si>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</si>
  <si>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</si>
  <si>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</si>
  <si>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</si>
  <si>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</si>
  <si>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</si>
  <si>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</si>
  <si>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</si>
  <si>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</si>
  <si>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</si>
  <si>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</si>
  <si>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</si>
  <si>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</si>
  <si>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</si>
  <si>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</si>
  <si>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</si>
  <si>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</si>
  <si>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</si>
  <si>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</si>
  <si>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</si>
  <si>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</si>
  <si>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</si>
  <si>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</si>
  <si>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</si>
  <si>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</si>
  <si>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</si>
  <si>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</si>
  <si>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</si>
  <si>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</si>
  <si>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</si>
  <si>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</si>
  <si>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</si>
  <si>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</si>
  <si>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</si>
  <si>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</si>
  <si>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</si>
  <si>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</si>
  <si>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</si>
  <si>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</si>
  <si>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</si>
  <si>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</si>
  <si>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</si>
  <si>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</si>
  <si>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</si>
  <si>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</si>
  <si>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</si>
  <si>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</si>
  <si>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</si>
  <si>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</si>
  <si>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</si>
  <si>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</si>
  <si>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</si>
  <si>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</si>
  <si>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</si>
  <si>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</si>
  <si>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</si>
  <si>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</si>
  <si>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</si>
  <si>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</si>
  <si>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</si>
  <si>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</si>
  <si>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</si>
  <si>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</si>
  <si>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</si>
  <si>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</si>
  <si>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</si>
  <si>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</si>
  <si>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</si>
  <si>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</si>
  <si>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</si>
  <si>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</si>
  <si>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</si>
  <si>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</si>
  <si>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</si>
  <si>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</si>
  <si>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</si>
  <si>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</si>
  <si>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</si>
  <si>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</si>
  <si>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</si>
  <si>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</si>
  <si>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</si>
  <si>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</si>
  <si>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</si>
  <si>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</si>
  <si>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</si>
  <si>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</si>
  <si>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</si>
  <si>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</si>
  <si>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</si>
  <si>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</si>
  <si>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</si>
  <si>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</si>
  <si>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</si>
  <si>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</si>
  <si>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</si>
  <si>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</si>
  <si>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</si>
  <si>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</si>
  <si>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</si>
  <si>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</si>
  <si>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</si>
  <si>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</si>
  <si>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</si>
  <si>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</si>
  <si>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</si>
  <si>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</si>
  <si>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</si>
  <si>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</si>
  <si>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</si>
  <si>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</si>
  <si>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</si>
  <si>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</si>
  <si>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</si>
  <si>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</si>
  <si>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</si>
  <si>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</si>
  <si>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</si>
  <si>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</si>
  <si>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</si>
  <si>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</si>
  <si>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</si>
  <si>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</si>
  <si>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</si>
  <si>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</si>
  <si>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</si>
  <si>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</si>
  <si>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</si>
  <si>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</si>
  <si>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</si>
  <si>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</si>
  <si>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</si>
  <si>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</si>
  <si>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</si>
  <si>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</si>
  <si>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</si>
  <si>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</si>
  <si>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</si>
  <si>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</si>
  <si>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</si>
  <si>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</si>
  <si>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</si>
  <si>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</si>
  <si>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</si>
  <si>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</si>
  <si>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</si>
  <si>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</si>
  <si>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</si>
  <si>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</si>
  <si>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</si>
  <si>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</si>
  <si>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</si>
  <si>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</si>
  <si>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</si>
  <si>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</si>
  <si>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</si>
  <si>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</si>
  <si>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</si>
  <si>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</si>
  <si>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</si>
  <si>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</si>
  <si>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</si>
  <si>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</si>
  <si>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</si>
  <si>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</si>
  <si>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</si>
  <si>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</si>
  <si>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</si>
  <si>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</si>
  <si>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</si>
  <si>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</si>
  <si>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</si>
  <si>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</si>
  <si>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</si>
  <si>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</si>
  <si>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</si>
  <si>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</si>
  <si>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</si>
  <si>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</si>
  <si>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</si>
  <si>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</si>
  <si>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</si>
  <si>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</si>
  <si>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</si>
  <si>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</si>
  <si>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</si>
  <si>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</si>
  <si>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</si>
  <si>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</si>
  <si>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</si>
  <si>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</si>
  <si>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</si>
  <si>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</si>
  <si>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</si>
  <si>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</si>
  <si>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</si>
  <si>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</si>
  <si>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</si>
  <si>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</si>
  <si>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</si>
  <si>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</si>
  <si>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</si>
  <si>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</si>
  <si>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</si>
  <si>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</si>
  <si>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</si>
  <si>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</si>
  <si>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</si>
  <si>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</si>
  <si>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</si>
  <si>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</si>
  <si>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</si>
  <si>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</si>
  <si>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</si>
  <si>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</si>
  <si>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</si>
  <si>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</si>
  <si>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</si>
  <si>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</si>
  <si>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</si>
  <si>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</si>
  <si>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</si>
  <si>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</si>
  <si>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</si>
  <si>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</si>
  <si>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</si>
  <si>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</si>
  <si>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</si>
  <si>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</si>
  <si>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</si>
  <si>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</si>
  <si>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</si>
  <si>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</si>
  <si>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</si>
  <si>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</si>
  <si>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</si>
  <si>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</si>
  <si>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</si>
  <si>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</si>
  <si>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</si>
  <si>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</si>
  <si>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</si>
  <si>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</si>
  <si>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</si>
  <si>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</si>
  <si>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</si>
  <si>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</si>
  <si>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</si>
  <si>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</si>
  <si>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</si>
  <si>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</si>
  <si>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</si>
  <si>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</si>
  <si>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</si>
  <si>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</si>
  <si>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</si>
  <si>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</si>
  <si>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</si>
  <si>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</si>
  <si>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</si>
  <si>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</si>
  <si>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</si>
  <si>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</si>
  <si>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</si>
  <si>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</si>
  <si>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</si>
  <si>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</si>
  <si>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</si>
  <si>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</si>
  <si>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</si>
  <si>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</si>
  <si>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</si>
  <si>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</si>
  <si>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</si>
  <si>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</si>
  <si>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</si>
  <si>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</si>
  <si>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</si>
  <si>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</si>
  <si>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</si>
  <si>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</si>
  <si>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</si>
  <si>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</si>
  <si>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</si>
  <si>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</si>
  <si>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</si>
  <si>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</si>
  <si>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</si>
  <si>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</si>
  <si>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</si>
  <si>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</si>
  <si>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</si>
  <si>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</si>
  <si>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</si>
  <si>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</si>
  <si>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</si>
  <si>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</si>
  <si>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</si>
  <si>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</si>
  <si>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</si>
  <si>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</si>
  <si>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</si>
  <si>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</si>
  <si>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</si>
  <si>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</si>
  <si>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</si>
  <si>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</si>
  <si>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</si>
  <si>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</si>
  <si>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</si>
  <si>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</si>
  <si>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</si>
  <si>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</si>
  <si>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</si>
  <si>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</si>
  <si>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</si>
  <si>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</si>
  <si>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</si>
  <si>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</si>
  <si>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</si>
  <si>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</si>
  <si>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</si>
  <si>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</si>
  <si>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</si>
  <si>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</si>
  <si>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</si>
  <si>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</si>
  <si>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</si>
  <si>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</si>
  <si>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</si>
  <si>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</si>
  <si>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</si>
  <si>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</si>
  <si>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</si>
  <si>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</si>
  <si>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</si>
  <si>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</si>
  <si>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</si>
  <si>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</si>
  <si>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</si>
  <si>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</si>
  <si>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</si>
  <si>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</si>
  <si>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</si>
  <si>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</si>
  <si>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</si>
  <si>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</si>
  <si>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</si>
  <si>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</si>
  <si>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</si>
  <si>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</si>
  <si>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</si>
  <si>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</si>
  <si>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</si>
  <si>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</si>
  <si>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</si>
  <si>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</si>
  <si>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</si>
  <si>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</si>
  <si>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</si>
  <si>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</si>
  <si>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</si>
  <si>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</si>
  <si>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</si>
  <si>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</si>
  <si>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</si>
  <si>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</si>
  <si>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</si>
  <si>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</si>
  <si>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</si>
  <si>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</si>
  <si>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</si>
  <si>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</si>
  <si>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</si>
  <si>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</si>
  <si>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</si>
  <si>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</si>
  <si>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</si>
  <si>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</si>
  <si>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</si>
  <si>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</si>
  <si>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</si>
  <si>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</si>
  <si>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</si>
  <si>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</si>
  <si>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</si>
  <si>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</si>
  <si>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</si>
  <si>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</si>
  <si>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</si>
  <si>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</si>
  <si>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</si>
  <si>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</si>
  <si>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</si>
  <si>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</si>
  <si>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</si>
  <si>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</si>
  <si>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</si>
  <si>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</si>
  <si>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</si>
  <si>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</si>
  <si>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</si>
  <si>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</si>
  <si>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</si>
  <si>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</si>
  <si>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</si>
  <si>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</si>
  <si>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</si>
  <si>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</si>
  <si>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</si>
  <si>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</si>
  <si>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</si>
  <si>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</si>
  <si>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</si>
  <si>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</si>
  <si>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</si>
  <si>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</si>
  <si>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</si>
  <si>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</si>
  <si>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</si>
  <si>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</si>
  <si>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</si>
  <si>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</si>
  <si>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</si>
  <si>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</si>
  <si>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</si>
  <si>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</si>
  <si>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</si>
  <si>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</si>
  <si>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</si>
  <si>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</si>
  <si>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</si>
  <si>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</si>
  <si>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</si>
  <si>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</si>
  <si>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</si>
  <si>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</si>
  <si>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</si>
  <si>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</si>
  <si>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</si>
  <si>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</si>
  <si>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</si>
  <si>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</si>
  <si>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</si>
  <si>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</si>
  <si>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</si>
  <si>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</si>
  <si>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</si>
  <si>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</si>
  <si>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</si>
  <si>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</si>
  <si>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</si>
  <si>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</si>
  <si>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</si>
  <si>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</si>
  <si>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</si>
  <si>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</si>
  <si>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</si>
  <si>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</si>
  <si>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</si>
  <si>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</si>
  <si>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</si>
  <si>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</si>
  <si>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</si>
  <si>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</si>
  <si>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</si>
  <si>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</si>
  <si>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</si>
  <si>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</si>
  <si>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</si>
  <si>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</si>
  <si>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</si>
  <si>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</si>
  <si>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</si>
  <si>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</si>
  <si>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</si>
  <si>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</si>
  <si>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</si>
  <si>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</si>
  <si>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</si>
  <si>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</si>
  <si>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</si>
  <si>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</si>
  <si>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</si>
  <si>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</si>
  <si>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</si>
  <si>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</si>
  <si>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</si>
  <si>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</si>
  <si>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</si>
  <si>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</si>
  <si>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</si>
  <si>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</si>
  <si>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</si>
  <si>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</si>
  <si>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</si>
  <si>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</si>
  <si>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</si>
  <si>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</si>
  <si>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</si>
  <si>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</si>
  <si>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</si>
  <si>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</si>
  <si>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</si>
  <si>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</si>
  <si>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</si>
  <si>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</si>
  <si>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</si>
  <si>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</si>
  <si>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</si>
  <si>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</si>
  <si>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</si>
  <si>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</si>
  <si>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</si>
  <si>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</si>
  <si>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</si>
  <si>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</si>
  <si>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</si>
  <si>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</si>
  <si>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</si>
  <si>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</si>
  <si>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</si>
  <si>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</si>
  <si>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</si>
  <si>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</si>
  <si>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</si>
  <si>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</si>
  <si>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</si>
  <si>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</si>
  <si>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</si>
  <si>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</si>
  <si>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</si>
  <si>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</si>
  <si>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</si>
  <si>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</si>
  <si>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</si>
  <si>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</si>
  <si>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</si>
  <si>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</si>
  <si>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</si>
  <si>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</si>
  <si>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</si>
  <si>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</si>
  <si>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</si>
  <si>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</si>
  <si>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</si>
  <si>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</si>
  <si>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</si>
  <si>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</si>
  <si>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</si>
  <si>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</si>
  <si>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</si>
  <si>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</si>
  <si>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</si>
  <si>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</si>
  <si>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</si>
  <si>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</si>
  <si>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</si>
  <si>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</si>
  <si>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</si>
  <si>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</si>
  <si>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</si>
  <si>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</si>
  <si>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</si>
  <si>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</si>
  <si>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</si>
  <si>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</si>
  <si>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</si>
  <si>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</si>
  <si>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</si>
  <si>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</si>
  <si>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</si>
  <si>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</si>
  <si>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</si>
  <si>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</si>
  <si>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</si>
  <si>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</si>
  <si>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</si>
  <si>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</si>
  <si>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</si>
  <si>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</si>
  <si>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</si>
  <si>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</si>
  <si>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</si>
  <si>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</si>
  <si>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</si>
  <si>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</si>
  <si>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</si>
  <si>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</si>
  <si>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</si>
  <si>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</si>
  <si>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</si>
  <si>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</si>
  <si>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</si>
  <si>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</si>
  <si>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</si>
  <si>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</si>
  <si>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</si>
  <si>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</si>
  <si>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</si>
  <si>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</si>
  <si>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</si>
  <si>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</si>
  <si>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</si>
  <si>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</si>
  <si>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</si>
  <si>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</si>
  <si>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</si>
  <si>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</si>
  <si>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</si>
  <si>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</si>
  <si>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</si>
  <si>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</si>
  <si>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</si>
  <si>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</si>
  <si>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</si>
  <si>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</si>
  <si>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</si>
  <si>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</si>
  <si>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</si>
  <si>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</si>
  <si>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</si>
  <si>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</si>
  <si>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</si>
  <si>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</si>
  <si>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</si>
  <si>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</si>
  <si>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</si>
  <si>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</si>
  <si>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</si>
  <si>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</si>
  <si>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</si>
  <si>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</si>
  <si>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</si>
  <si>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</si>
  <si>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</si>
  <si>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</si>
  <si>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</si>
  <si>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</si>
  <si>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</si>
  <si>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</si>
  <si>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</si>
  <si>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</si>
  <si>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</si>
  <si>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</si>
  <si>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</si>
  <si>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</si>
  <si>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</si>
  <si>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</si>
  <si>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</si>
  <si>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</si>
  <si>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</si>
  <si>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</si>
  <si>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</si>
  <si>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</si>
  <si>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</si>
  <si>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</si>
  <si>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</si>
  <si>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</si>
  <si>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</si>
  <si>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</si>
  <si>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</si>
  <si>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</si>
  <si>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</si>
  <si>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</si>
  <si>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</si>
  <si>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</si>
  <si>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</si>
  <si>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</si>
  <si>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</si>
  <si>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</si>
  <si>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</si>
  <si>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</si>
  <si>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</si>
  <si>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</si>
  <si>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</si>
  <si>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</si>
  <si>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</si>
  <si>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</si>
  <si>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</si>
  <si>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</si>
  <si>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</si>
  <si>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</si>
  <si>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</si>
  <si>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</si>
  <si>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</si>
  <si>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</si>
  <si>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</si>
  <si>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</si>
  <si>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</si>
  <si>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</si>
  <si>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</si>
  <si>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</si>
  <si>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</si>
  <si>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</si>
  <si>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</si>
  <si>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</si>
  <si>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</si>
  <si>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</si>
  <si>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</si>
  <si>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</si>
  <si>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</si>
  <si>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</si>
  <si>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</si>
  <si>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</si>
  <si>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</si>
  <si>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</si>
  <si>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</si>
  <si>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</si>
  <si>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</si>
  <si>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</si>
  <si>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</si>
  <si>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</si>
  <si>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</si>
  <si>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</si>
  <si>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</si>
  <si>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</si>
  <si>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</si>
  <si>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</si>
  <si>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</si>
  <si>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</si>
  <si>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</si>
  <si>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</si>
  <si>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</si>
  <si>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</si>
  <si>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</si>
  <si>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</si>
  <si>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</si>
  <si>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</si>
  <si>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</si>
  <si>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</si>
  <si>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</si>
  <si>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</si>
  <si>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</si>
  <si>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</si>
  <si>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</si>
  <si>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</si>
  <si>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</si>
  <si>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</si>
  <si>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</si>
  <si>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</si>
  <si>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</si>
  <si>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</si>
  <si>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</si>
  <si>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</si>
  <si>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</si>
  <si>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</si>
  <si>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</si>
  <si>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</si>
  <si>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</si>
  <si>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</si>
  <si>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</si>
  <si>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</si>
  <si>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</si>
  <si>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</si>
  <si>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</si>
  <si>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</si>
  <si>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</si>
  <si>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</si>
  <si>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</si>
  <si>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</si>
  <si>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</si>
  <si>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</si>
  <si>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</si>
  <si>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</si>
  <si>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</si>
  <si>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</si>
  <si>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</si>
  <si>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</si>
  <si>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</si>
  <si>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</si>
  <si>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</si>
  <si>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</si>
  <si>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</si>
  <si>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</si>
  <si>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</si>
  <si>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</si>
  <si>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</si>
  <si>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</si>
  <si>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</si>
  <si>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</si>
  <si>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</si>
  <si>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</si>
  <si>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</si>
  <si>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</si>
  <si>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</si>
  <si>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</si>
  <si>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</si>
  <si>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</si>
  <si>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</si>
  <si>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</si>
  <si>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</si>
  <si>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</si>
  <si>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</si>
  <si>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</si>
  <si>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</si>
  <si>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</si>
  <si>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</si>
  <si>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</si>
  <si>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</si>
  <si>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</si>
  <si>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</si>
  <si>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</si>
  <si>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</si>
  <si>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</si>
  <si>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</si>
  <si>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</si>
  <si>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</si>
  <si>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</si>
  <si>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</si>
  <si>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</si>
  <si>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</si>
  <si>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</si>
  <si>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</si>
  <si>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</si>
  <si>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</si>
  <si>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</si>
  <si>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</si>
  <si>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</si>
  <si>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</si>
  <si>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</si>
  <si>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</si>
  <si>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</si>
  <si>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</si>
  <si>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</si>
  <si>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</si>
  <si>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</si>
  <si>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</si>
  <si>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</si>
  <si>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</si>
  <si>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</si>
  <si>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</si>
  <si>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</si>
  <si>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</si>
  <si>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</si>
  <si>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</si>
  <si>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</si>
  <si>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</si>
  <si>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</si>
  <si>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</si>
  <si>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</si>
  <si>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</si>
  <si>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</si>
  <si>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</si>
  <si>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</si>
  <si>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</si>
  <si>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</si>
  <si>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</si>
  <si>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</si>
  <si>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</si>
  <si>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</si>
  <si>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</si>
  <si>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</si>
  <si>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</si>
  <si>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</si>
  <si>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</si>
  <si>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</si>
  <si>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</si>
  <si>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</si>
  <si>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</si>
  <si>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</si>
  <si>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</si>
  <si>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</si>
  <si>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</si>
  <si>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</si>
  <si>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</si>
  <si>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</si>
  <si>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</si>
  <si>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</si>
  <si>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</si>
  <si>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</si>
  <si>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</si>
  <si>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</si>
  <si>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</si>
  <si>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</si>
  <si>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</si>
  <si>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</si>
  <si>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</si>
  <si>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</si>
  <si>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</si>
  <si>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</si>
  <si>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</si>
  <si>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</si>
  <si>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</si>
  <si>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</si>
  <si>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</si>
  <si>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</si>
  <si>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</si>
  <si>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</si>
  <si>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</si>
  <si>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</si>
  <si>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</si>
  <si>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</si>
  <si>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</si>
  <si>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</si>
  <si>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</si>
  <si>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</si>
  <si>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</si>
  <si>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</si>
  <si>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</si>
  <si>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</si>
  <si>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</si>
  <si>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</si>
  <si>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</si>
  <si>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</si>
  <si>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</si>
  <si>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</si>
  <si>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</si>
  <si>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</si>
  <si>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</si>
  <si>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</si>
  <si>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</si>
  <si>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</si>
  <si>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</si>
  <si>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</si>
  <si>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</si>
  <si>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</si>
  <si>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</si>
  <si>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</si>
  <si>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</si>
  <si>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</si>
  <si>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</si>
  <si>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</si>
  <si>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</si>
  <si>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</si>
  <si>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</si>
  <si>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</si>
  <si>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</si>
  <si>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</si>
  <si>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</si>
  <si>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</si>
  <si>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</si>
  <si>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</si>
  <si>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</si>
  <si>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</si>
  <si>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</si>
  <si>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</si>
  <si>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</si>
  <si>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</si>
  <si>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</si>
  <si>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</si>
  <si>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</si>
  <si>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</si>
  <si>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</si>
  <si>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</si>
  <si>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</si>
  <si>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</si>
  <si>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</si>
  <si>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</si>
  <si>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</si>
  <si>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</si>
  <si>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</si>
  <si>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</si>
  <si>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</si>
  <si>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</si>
  <si>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</si>
  <si>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</si>
  <si>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</si>
  <si>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</si>
  <si>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</si>
  <si>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</si>
  <si>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</si>
  <si>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</si>
  <si>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</si>
  <si>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</si>
  <si>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</si>
  <si>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</si>
  <si>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</si>
  <si>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</si>
  <si>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</si>
  <si>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</si>
  <si>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</si>
  <si>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</si>
  <si>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</si>
  <si>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</si>
  <si>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</si>
  <si>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</si>
  <si>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</si>
  <si>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</si>
  <si>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</si>
  <si>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</si>
  <si>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</si>
  <si>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</si>
  <si>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</si>
  <si>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</si>
  <si>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</si>
  <si>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</si>
  <si>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</si>
  <si>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</si>
  <si>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</si>
  <si>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</si>
  <si>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</si>
  <si>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</si>
  <si>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</si>
  <si>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</si>
  <si>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</si>
  <si>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</si>
  <si>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</si>
  <si>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</si>
  <si>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</si>
  <si>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</si>
  <si>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</si>
  <si>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</si>
  <si>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</si>
  <si>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</si>
  <si>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</si>
  <si>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</si>
  <si>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</si>
  <si>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</si>
  <si>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</si>
  <si>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</si>
  <si>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</si>
  <si>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</si>
  <si>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</si>
  <si>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</si>
  <si>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</si>
  <si>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</si>
  <si>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</si>
  <si>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</si>
  <si>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</si>
  <si>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</si>
  <si>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</si>
  <si>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</si>
  <si>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</si>
  <si>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</si>
  <si>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</si>
  <si>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</si>
  <si>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</si>
  <si>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</si>
  <si>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</si>
  <si>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</si>
  <si>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</si>
  <si>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</si>
  <si>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</si>
  <si>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</si>
  <si>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</si>
  <si>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</si>
  <si>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</si>
  <si>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</si>
  <si>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</si>
  <si>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</si>
  <si>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</si>
  <si>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</si>
  <si>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</si>
  <si>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</si>
  <si>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</si>
  <si>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</si>
  <si>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</si>
  <si>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</si>
  <si>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</si>
  <si>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</si>
  <si>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</si>
  <si>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</si>
  <si>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</si>
  <si>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</si>
  <si>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</si>
  <si>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</si>
  <si>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</si>
  <si>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</si>
  <si>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</si>
  <si>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</si>
  <si>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</si>
  <si>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</si>
  <si>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</si>
  <si>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</si>
  <si>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</si>
  <si>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</si>
  <si>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</si>
  <si>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</si>
  <si>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</si>
  <si>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</si>
  <si>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</si>
  <si>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</si>
  <si>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</si>
  <si>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</si>
  <si>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</si>
  <si>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</si>
  <si>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</si>
  <si>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</si>
  <si>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</si>
  <si>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</si>
  <si>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</si>
  <si>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</si>
  <si>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</si>
  <si>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</si>
  <si>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</si>
  <si>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</si>
  <si>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</si>
  <si>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</si>
  <si>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</si>
  <si>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</si>
  <si>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</si>
  <si>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</si>
  <si>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</si>
  <si>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</si>
  <si>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</si>
  <si>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</si>
  <si>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</si>
  <si>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</si>
  <si>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</si>
  <si>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</si>
  <si>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</si>
  <si>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</si>
  <si>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</si>
  <si>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</si>
  <si>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</si>
  <si>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</si>
  <si>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</si>
  <si>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</si>
  <si>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</si>
  <si>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</si>
  <si>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</si>
  <si>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</si>
  <si>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</si>
  <si>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</si>
  <si>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</si>
  <si>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</si>
  <si>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</si>
  <si>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</si>
  <si>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</si>
  <si>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</si>
  <si>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</si>
  <si>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</si>
  <si>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</si>
  <si>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</si>
  <si>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</si>
  <si>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</si>
  <si>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</si>
  <si>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</si>
  <si>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</si>
  <si>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</si>
  <si>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</si>
  <si>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</si>
  <si>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</si>
  <si>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</si>
  <si>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</si>
  <si>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</si>
  <si>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</si>
  <si>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</si>
  <si>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</si>
  <si>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</si>
  <si>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</si>
  <si>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</si>
  <si>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</si>
  <si>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</si>
  <si>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</si>
  <si>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</si>
  <si>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</si>
  <si>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</si>
  <si>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</si>
  <si>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</si>
  <si>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</si>
  <si>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</si>
  <si>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</si>
  <si>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</si>
  <si>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</si>
  <si>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</si>
  <si>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</si>
  <si>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</si>
  <si>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</si>
  <si>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</si>
  <si>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</si>
  <si>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</si>
  <si>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</si>
  <si>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</si>
  <si>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</si>
  <si>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</si>
  <si>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</si>
  <si>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</si>
  <si>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</si>
  <si>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</si>
  <si>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</si>
  <si>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</si>
  <si>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</si>
  <si>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</si>
  <si>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</si>
  <si>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</si>
  <si>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</si>
  <si>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</si>
  <si>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</si>
  <si>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</si>
  <si>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</si>
  <si>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</si>
  <si>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</si>
  <si>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</si>
  <si>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</si>
  <si>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</si>
  <si>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</si>
  <si>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</si>
  <si>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</si>
  <si>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</si>
  <si>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</si>
  <si>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</si>
  <si>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</si>
  <si>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</si>
  <si>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</si>
  <si>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</si>
  <si>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</si>
  <si>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</si>
  <si>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</si>
  <si>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</si>
  <si>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</si>
  <si>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</si>
  <si>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</si>
  <si>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</si>
  <si>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</si>
  <si>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</si>
  <si>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</si>
  <si>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</si>
  <si>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</si>
  <si>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</si>
  <si>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</si>
  <si>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</si>
  <si>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</si>
  <si>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</si>
  <si>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</si>
  <si>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</si>
  <si>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</si>
  <si>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</si>
  <si>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</si>
  <si>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</si>
  <si>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</si>
  <si>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</si>
  <si>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</si>
  <si>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</si>
  <si>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</si>
  <si>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</si>
  <si>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</si>
  <si>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</si>
  <si>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</si>
  <si>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</si>
  <si>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</si>
  <si>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</si>
  <si>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</si>
  <si>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</si>
  <si>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</si>
  <si>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</si>
  <si>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</si>
  <si>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</si>
  <si>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</si>
  <si>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</si>
  <si>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</si>
  <si>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</si>
  <si>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</si>
  <si>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</si>
  <si>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</si>
  <si>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</si>
  <si>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</si>
  <si>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</si>
  <si>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</si>
  <si>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</si>
  <si>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</si>
  <si>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</si>
  <si>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</si>
  <si>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</si>
  <si>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</si>
  <si>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</si>
  <si>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</si>
  <si>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</si>
  <si>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</si>
  <si>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</si>
  <si>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</si>
  <si>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</si>
  <si>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</si>
  <si>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</si>
  <si>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</si>
  <si>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</si>
  <si>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</si>
  <si>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</si>
  <si>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</si>
  <si>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</si>
  <si>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</si>
  <si>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</si>
  <si>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</si>
  <si>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</si>
  <si>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</si>
  <si>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</si>
  <si>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</si>
  <si>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</si>
  <si>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</si>
  <si>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</si>
  <si>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</si>
  <si>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</si>
  <si>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</si>
  <si>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</si>
  <si>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</si>
  <si>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</si>
  <si>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</si>
  <si>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</si>
  <si>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</si>
  <si>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</si>
  <si>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</si>
  <si>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</si>
  <si>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</si>
  <si>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</si>
  <si>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</si>
  <si>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</si>
  <si>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</si>
  <si>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</si>
  <si>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</si>
  <si>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</si>
  <si>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</si>
  <si>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</si>
  <si>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</si>
  <si>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</si>
  <si>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</si>
  <si>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</si>
  <si>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</si>
  <si>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</si>
  <si>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</si>
  <si>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</si>
  <si>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</si>
  <si>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</si>
  <si>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</si>
  <si>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</si>
  <si>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</si>
  <si>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</si>
  <si>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</si>
  <si>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</si>
  <si>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</si>
  <si>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</si>
  <si>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</si>
  <si>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</si>
  <si>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</si>
  <si>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</si>
  <si>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</si>
  <si>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</si>
  <si>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</si>
  <si>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</si>
  <si>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</si>
  <si>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</si>
  <si>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</si>
  <si>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</si>
  <si>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</si>
  <si>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</si>
  <si>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</si>
  <si>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</si>
  <si>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</si>
  <si>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</si>
  <si>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</si>
  <si>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</si>
  <si>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</si>
  <si>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</si>
  <si>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</si>
  <si>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</si>
  <si>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</si>
  <si>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</si>
  <si>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</si>
  <si>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</si>
  <si>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</si>
  <si>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</si>
  <si>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</si>
  <si>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</si>
  <si>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</si>
  <si>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</si>
  <si>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</si>
  <si>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</si>
  <si>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</si>
  <si>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</si>
  <si>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</si>
  <si>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</si>
  <si>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</si>
  <si>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</si>
  <si>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</si>
  <si>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</si>
  <si>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</si>
  <si>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</si>
  <si>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</si>
  <si>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</si>
  <si>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</si>
  <si>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</si>
  <si>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</si>
  <si>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</si>
  <si>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</si>
  <si>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</si>
  <si>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</si>
  <si>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</si>
  <si>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</si>
  <si>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</si>
  <si>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</si>
  <si>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</si>
  <si>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</si>
  <si>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</si>
  <si>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</si>
  <si>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</si>
  <si>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</si>
  <si>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</si>
  <si>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</si>
  <si>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</si>
  <si>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</si>
  <si>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</si>
  <si>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</si>
  <si>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</si>
  <si>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</si>
  <si>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</si>
  <si>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</si>
  <si>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</si>
  <si>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</si>
  <si>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</si>
  <si>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</si>
  <si>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</si>
  <si>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</si>
  <si>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</si>
  <si>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</si>
  <si>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</si>
  <si>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</si>
  <si>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</si>
  <si>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</si>
  <si>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</si>
  <si>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</si>
  <si>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</si>
  <si>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</si>
  <si>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</si>
  <si>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</si>
  <si>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</si>
  <si>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</si>
  <si>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</si>
  <si>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</si>
  <si>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</si>
  <si>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</si>
  <si>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</si>
  <si>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</si>
  <si>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</si>
  <si>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</si>
  <si>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</si>
  <si>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</si>
  <si>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</si>
  <si>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</si>
  <si>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</si>
  <si>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</si>
  <si>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</si>
  <si>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</si>
  <si>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</si>
  <si>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</si>
  <si>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</si>
  <si>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</si>
  <si>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</si>
  <si>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</si>
  <si>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</si>
  <si>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</si>
  <si>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</si>
  <si>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</si>
  <si>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</si>
  <si>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</si>
  <si>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</si>
  <si>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</si>
  <si>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</si>
  <si>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</si>
  <si>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</si>
  <si>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</si>
  <si>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</si>
  <si>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</si>
  <si>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</si>
  <si>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</si>
  <si>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</si>
  <si>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</si>
  <si>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</si>
  <si>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</si>
  <si>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</si>
  <si>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</si>
  <si>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</si>
  <si>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</si>
  <si>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</si>
  <si>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</si>
  <si>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</si>
  <si>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</si>
  <si>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</si>
  <si>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</si>
  <si>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</si>
  <si>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</si>
  <si>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</si>
  <si>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</si>
  <si>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</si>
  <si>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</si>
  <si>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</si>
  <si>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</si>
  <si>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</si>
  <si>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</si>
  <si>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</si>
  <si>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</si>
  <si>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</si>
  <si>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</si>
  <si>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</si>
  <si>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</si>
  <si>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</si>
  <si>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</si>
  <si>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</si>
  <si>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</si>
  <si>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</si>
  <si>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</si>
  <si>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</si>
  <si>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</si>
  <si>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</si>
  <si>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</si>
  <si>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</si>
  <si>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</si>
  <si>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</si>
  <si>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</si>
  <si>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</si>
  <si>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</si>
  <si>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</si>
  <si>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</si>
  <si>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</si>
  <si>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</si>
  <si>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</si>
  <si>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</si>
  <si>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</si>
  <si>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</si>
  <si>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</si>
  <si>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</si>
  <si>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</si>
  <si>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</si>
  <si>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</si>
  <si>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</si>
  <si>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</si>
  <si>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</si>
  <si>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</si>
  <si>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</si>
  <si>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</si>
  <si>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</si>
  <si>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</si>
  <si>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</si>
  <si>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</si>
  <si>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</si>
  <si>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</si>
  <si>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</si>
  <si>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</si>
  <si>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</si>
  <si>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</si>
  <si>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</si>
  <si>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</si>
  <si>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</si>
  <si>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</si>
  <si>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</si>
  <si>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</si>
  <si>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</si>
  <si>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</si>
  <si>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</si>
  <si>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</si>
  <si>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</si>
  <si>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</si>
  <si>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</si>
  <si>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</si>
  <si>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</si>
  <si>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</si>
  <si>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</si>
  <si>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</si>
  <si>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</si>
  <si>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</si>
  <si>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</si>
  <si>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</si>
  <si>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</si>
  <si>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</si>
  <si>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</si>
  <si>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</si>
  <si>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</si>
  <si>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</si>
  <si>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</si>
  <si>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</si>
  <si>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</si>
  <si>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</si>
  <si>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</si>
  <si>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</si>
  <si>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</si>
  <si>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</si>
  <si>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</si>
  <si>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</si>
  <si>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</si>
  <si>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</si>
  <si>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</si>
  <si>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</si>
  <si>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</si>
  <si>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</si>
  <si>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</si>
  <si>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</si>
  <si>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</si>
  <si>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</si>
  <si>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</si>
  <si>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</si>
  <si>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</si>
  <si>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</si>
  <si>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</si>
  <si>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</si>
  <si>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</si>
  <si>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</si>
  <si>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</si>
  <si>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</si>
  <si>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</si>
  <si>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</si>
  <si>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</si>
  <si>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</si>
  <si>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</si>
  <si>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</si>
  <si>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</si>
  <si>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</si>
  <si>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</si>
  <si>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</si>
  <si>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</si>
  <si>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</si>
  <si>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</si>
  <si>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</si>
  <si>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</si>
  <si>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</si>
  <si>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</si>
  <si>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</si>
  <si>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</si>
  <si>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</si>
  <si>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</si>
  <si>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</si>
  <si>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</si>
  <si>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</si>
  <si>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</si>
  <si>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</si>
  <si>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</si>
  <si>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</si>
  <si>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</si>
  <si>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</si>
  <si>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</si>
  <si>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</si>
  <si>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</si>
  <si>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</si>
  <si>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</si>
  <si>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</si>
  <si>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</si>
  <si>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</si>
  <si>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</si>
  <si>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</si>
  <si>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</si>
  <si>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</si>
  <si>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</si>
  <si>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</si>
  <si>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</si>
  <si>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</si>
  <si>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</si>
  <si>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</si>
  <si>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</si>
  <si>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</si>
  <si>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</si>
  <si>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</si>
  <si>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</si>
  <si>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</si>
  <si>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</si>
  <si>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</si>
  <si>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</si>
  <si>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</si>
  <si>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</si>
  <si>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</si>
  <si>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</si>
  <si>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</si>
  <si>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</si>
  <si>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</si>
  <si>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</si>
  <si>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</si>
  <si>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</si>
  <si>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</si>
  <si>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</si>
  <si>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</si>
  <si>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</si>
  <si>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</si>
  <si>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</si>
  <si>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</si>
  <si>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</si>
  <si>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</si>
  <si>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</si>
  <si>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</si>
  <si>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</si>
  <si>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</si>
  <si>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</si>
  <si>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</si>
  <si>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</si>
  <si>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</si>
  <si>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</si>
  <si>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</si>
  <si>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</si>
  <si>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</si>
  <si>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</si>
  <si>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</si>
  <si>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</si>
  <si>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</si>
  <si>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</si>
  <si>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</si>
  <si>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</si>
  <si>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</si>
  <si>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</si>
  <si>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</si>
  <si>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</si>
  <si>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</si>
  <si>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</si>
  <si>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</si>
  <si>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</si>
  <si>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</si>
  <si>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</si>
  <si>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</si>
  <si>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</si>
  <si>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</si>
  <si>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</si>
  <si>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</si>
  <si>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</si>
  <si>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</si>
  <si>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</si>
  <si>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</si>
  <si>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EDUCANDO COMERCIO DE ARTIGOS PEDAGOGICOS LTDA</t>
  </si>
  <si>
    <t>43853693000178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</si>
</sst>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32329.72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16" t="s">
        <v>3676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9" t="str">
        <f>IF(Identificação!B2=0,"",Identificação!B2)</f>
        <v>Pregão Presencial</v>
      </c>
      <c r="D2" s="219"/>
      <c r="E2" s="219"/>
      <c r="F2" s="219"/>
      <c r="G2" s="219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5" t="s">
        <v>153</v>
      </c>
      <c r="B3" s="226"/>
      <c r="C3" s="227" t="str">
        <f>IF(Identificação!B3=0,"",Identificação!B3)</f>
        <v>REGISTRO DE PREÇOS DE MATERIAIS DE  EXPEDIENTE</v>
      </c>
      <c r="D3" s="227"/>
      <c r="E3" s="227"/>
      <c r="F3" s="227"/>
      <c r="G3" s="227"/>
      <c r="H3" s="227"/>
      <c r="I3" s="227"/>
      <c r="J3" s="227"/>
      <c r="K3" s="228"/>
      <c r="L3" s="142"/>
      <c r="M3" s="142"/>
    </row>
    <row r="4" spans="1:18" s="45" customFormat="1" ht="15.75" thickBot="1" x14ac:dyDescent="0.3">
      <c r="A4" s="46" t="s">
        <v>176</v>
      </c>
      <c r="B4" s="47"/>
      <c r="C4" s="221" t="str">
        <f>IF(Identificação!B4=0,"",Identificação!B4)</f>
        <v>PREFEITURA DE COTIPORA</v>
      </c>
      <c r="D4" s="221"/>
      <c r="E4" s="221"/>
      <c r="F4" s="221"/>
      <c r="G4" s="221"/>
      <c r="H4" s="221"/>
      <c r="I4" s="221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21" t="str">
        <f>IF(Identificação!B5=0,"",Identificação!B5)</f>
        <v>Compras</v>
      </c>
      <c r="D5" s="221"/>
      <c r="E5" s="221"/>
      <c r="F5" s="221"/>
      <c r="G5" s="222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23">
        <f>SUMIFS(K12:K39953,B12:B39953,"&gt;0",K12:K39953,"&lt;&gt;0")</f>
        <v>356147.39</v>
      </c>
      <c r="D6" s="223"/>
      <c r="E6" s="223"/>
      <c r="F6" s="223"/>
      <c r="G6" s="224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6" t="s">
        <v>3762</v>
      </c>
      <c r="B10" s="236" t="s">
        <v>3760</v>
      </c>
      <c r="C10" s="236" t="s">
        <v>3761</v>
      </c>
      <c r="D10" s="238" t="s">
        <v>3675</v>
      </c>
      <c r="E10" s="240" t="s">
        <v>168</v>
      </c>
      <c r="F10" s="242" t="s">
        <v>3674</v>
      </c>
      <c r="G10" s="238" t="s">
        <v>156</v>
      </c>
      <c r="H10" s="233" t="s">
        <v>165</v>
      </c>
      <c r="I10" s="234"/>
      <c r="J10" s="234"/>
      <c r="K10" s="234"/>
      <c r="L10" s="234"/>
      <c r="M10" s="235"/>
      <c r="N10" s="229" t="s">
        <v>177</v>
      </c>
      <c r="O10" s="230"/>
      <c r="P10" s="231" t="s">
        <v>178</v>
      </c>
      <c r="Q10" s="232"/>
      <c r="R10" s="220" t="s">
        <v>3678</v>
      </c>
    </row>
    <row r="11" spans="1:18" s="40" customFormat="1" ht="45" x14ac:dyDescent="0.25">
      <c r="A11" s="237"/>
      <c r="B11" s="237"/>
      <c r="C11" s="237"/>
      <c r="D11" s="239"/>
      <c r="E11" s="241"/>
      <c r="F11" s="243"/>
      <c r="G11" s="239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20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5"/>
  <sheetViews>
    <sheetView workbookViewId="0">
      <selection activeCell="H265" sqref="A1:K265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50" t="s">
        <v>3679</v>
      </c>
      <c r="B1" s="251"/>
      <c r="C1" s="251"/>
      <c r="D1" s="251"/>
      <c r="E1" s="251"/>
      <c r="F1" s="251"/>
      <c r="G1" s="251"/>
      <c r="H1" s="252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9" t="str">
        <f>IF(Identificação!B2=0,"",Identificação!B2)</f>
        <v>Pregão Presencial</v>
      </c>
      <c r="D2" s="259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7" t="s">
        <v>153</v>
      </c>
      <c r="B3" s="258"/>
      <c r="C3" s="255" t="str">
        <f>IF(Identificação!B3=0,"",Identificação!B3)</f>
        <v>REGISTRO DE PREÇOS DE MATERIAIS DE  EXPEDIENTE</v>
      </c>
      <c r="D3" s="255"/>
      <c r="E3" s="255"/>
      <c r="F3" s="255"/>
      <c r="G3" s="255"/>
      <c r="H3" s="256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60" t="str">
        <f>IF(Identificação!B5=0,"",Identificação!B5)</f>
        <v>Compras</v>
      </c>
      <c r="D5" s="261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53">
        <f>SUMIFS(H12:H39953,B12:B39953,"&gt;0",H12:H39953,"&lt;&gt;0")</f>
        <v>32329.72</v>
      </c>
      <c r="D6" s="254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44" t="s">
        <v>3755</v>
      </c>
      <c r="B10" s="244" t="s">
        <v>3756</v>
      </c>
      <c r="C10" s="244" t="s">
        <v>3677</v>
      </c>
      <c r="D10" s="246" t="s">
        <v>3757</v>
      </c>
      <c r="E10" s="248" t="s">
        <v>171</v>
      </c>
      <c r="F10" s="249"/>
      <c r="G10" s="249"/>
      <c r="H10" s="249"/>
      <c r="I10" s="249"/>
      <c r="J10" s="249"/>
      <c r="K10" s="249"/>
    </row>
    <row r="11" spans="1:12" s="28" customFormat="1" ht="45" x14ac:dyDescent="0.25">
      <c r="A11" s="245"/>
      <c r="B11" s="245"/>
      <c r="C11" s="245"/>
      <c r="D11" s="247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>
        <v>5.95</v>
      </c>
      <c r="H16" s="154">
        <f t="shared" si="0"/>
        <v>952</v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>
        <v>13.05</v>
      </c>
      <c r="H36" s="154">
        <f t="shared" si="0"/>
        <v>574.20000000000005</v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>
        <v>5.3</v>
      </c>
      <c r="H56" s="154">
        <f t="shared" si="0"/>
        <v>657.2</v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>
        <v>14</v>
      </c>
      <c r="H57" s="154">
        <f t="shared" si="0"/>
        <v>924</v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>
        <v>37.5</v>
      </c>
      <c r="H58" s="154">
        <f t="shared" si="0"/>
        <v>1500</v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>
        <v>27.4</v>
      </c>
      <c r="H59" s="154">
        <f t="shared" si="0"/>
        <v>1781</v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>
        <v>14.95</v>
      </c>
      <c r="H64" s="154">
        <f t="shared" si="0"/>
        <v>179.4</v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>
        <v>14.6</v>
      </c>
      <c r="H65" s="154">
        <f t="shared" si="0"/>
        <v>379.6</v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>
        <v>17.600000000000001</v>
      </c>
      <c r="H66" s="154">
        <f t="shared" si="0"/>
        <v>246.4</v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141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>
        <v>7.7</v>
      </c>
      <c r="H79" s="154">
        <f t="shared" si="1"/>
        <v>847</v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>
        <v>3.8</v>
      </c>
      <c r="H102" s="154">
        <f t="shared" si="1"/>
        <v>228</v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1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1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1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>
        <v>33.950000000000003</v>
      </c>
      <c r="H108" s="154">
        <f t="shared" si="1"/>
        <v>1018.5</v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>
        <v>10</v>
      </c>
      <c r="H109" s="154">
        <f t="shared" si="1"/>
        <v>2400</v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1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1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1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1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1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1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1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>
        <v>4.29</v>
      </c>
      <c r="H117" s="154">
        <f t="shared" si="1"/>
        <v>300.3</v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>
        <v>2.38</v>
      </c>
      <c r="H119" s="154">
        <f t="shared" si="1"/>
        <v>354.62</v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1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1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1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>
        <v>1.9</v>
      </c>
      <c r="H124" s="154">
        <f t="shared" si="1"/>
        <v>209</v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si="1"/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1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1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1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1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1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1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1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1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1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1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1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1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>
        <v>5.99</v>
      </c>
      <c r="H138" s="154">
        <f t="shared" si="1"/>
        <v>898.5</v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1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>
        <v>6.25</v>
      </c>
      <c r="H140" s="154">
        <f t="shared" si="1"/>
        <v>750</v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>
        <v>3.3</v>
      </c>
      <c r="H141" s="154">
        <f t="shared" si="1"/>
        <v>1980</v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 t="shared" ref="H142:H205" si="2"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si="2"/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2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>
        <v>1.45</v>
      </c>
      <c r="H145" s="154">
        <f t="shared" si="2"/>
        <v>362.5</v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2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2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2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2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2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2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2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 t="shared" si="2"/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 t="shared" si="2"/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si="2"/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>
        <v>65.5</v>
      </c>
      <c r="H156" s="154">
        <f t="shared" si="2"/>
        <v>196.5</v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2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2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2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2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2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2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2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2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2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2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2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>
        <v>10.5</v>
      </c>
      <c r="H168" s="154">
        <f t="shared" si="2"/>
        <v>1260</v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 t="shared" si="2"/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2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2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2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2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2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2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2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2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2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2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2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2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2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2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2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2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2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2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2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2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2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2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2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2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2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2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2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2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2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2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2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2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2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>
        <v>5.55</v>
      </c>
      <c r="H203" s="154">
        <f t="shared" si="2"/>
        <v>333</v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>
        <v>8.8000000000000007</v>
      </c>
      <c r="H204" s="154">
        <f t="shared" si="2"/>
        <v>704</v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>
        <v>7.65</v>
      </c>
      <c r="H205" s="154">
        <f t="shared" si="2"/>
        <v>841.5</v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ref="H206:H265" si="3">IFERROR(IF(E206*G206&lt;&gt;0,ROUND(ROUND(E206,4)*ROUND(G206,4),2),""),"")</f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si="3"/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3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3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3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3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3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3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 t="shared" si="3"/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 t="shared" si="3"/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3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>
        <v>3.75</v>
      </c>
      <c r="H217" s="154">
        <f t="shared" si="3"/>
        <v>262.5</v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>
        <v>4.4000000000000004</v>
      </c>
      <c r="H218" s="154">
        <f t="shared" si="3"/>
        <v>352</v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>
        <v>3.5</v>
      </c>
      <c r="H219" s="154">
        <f t="shared" si="3"/>
        <v>182</v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>
        <v>2.4500000000000002</v>
      </c>
      <c r="H220" s="154">
        <f t="shared" si="3"/>
        <v>171.5</v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>
        <v>4.5</v>
      </c>
      <c r="H221" s="154">
        <f t="shared" si="3"/>
        <v>324</v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>
        <v>4.0999999999999996</v>
      </c>
      <c r="H222" s="154">
        <f t="shared" si="3"/>
        <v>459.2</v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>
        <v>4.5</v>
      </c>
      <c r="H223" s="154">
        <f t="shared" si="3"/>
        <v>540</v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3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3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3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3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3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3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3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3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3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3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3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si="3"/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3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3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3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3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3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3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3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3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3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3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3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>
        <v>84.4</v>
      </c>
      <c r="H247" s="154">
        <f t="shared" si="3"/>
        <v>1181.5999999999999</v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3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>
        <v>20.7</v>
      </c>
      <c r="H249" s="154">
        <f t="shared" si="3"/>
        <v>289.8</v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>
        <v>9.0500000000000007</v>
      </c>
      <c r="H250" s="154">
        <f t="shared" si="3"/>
        <v>905</v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3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3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3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3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3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3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>
        <v>7.95</v>
      </c>
      <c r="H257" s="154">
        <f t="shared" si="3"/>
        <v>95.4</v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si="3"/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>
        <v>118.3</v>
      </c>
      <c r="H259" s="154">
        <f t="shared" si="3"/>
        <v>7689.5</v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 t="shared" si="3"/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si="3"/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3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3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3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3"/>
        <v/>
      </c>
      <c r="I265" s="146"/>
      <c r="J265" s="146"/>
      <c r="K265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2022-03-09T14:01:36Z</cp:lastPrinted>
  <dcterms:created xsi:type="dcterms:W3CDTF">2014-12-09T12:52:40Z</dcterms:created>
  <dcterms:modified xsi:type="dcterms:W3CDTF">2022-03-10T17:46:11Z</dcterms:modified>
</cp:coreProperties>
</file>