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H105" i="6" s="1"/>
  <c r="F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H113" i="6" s="1"/>
  <c r="F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H117" i="6" s="1"/>
  <c r="F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H129" i="6" s="1"/>
  <c r="F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F132" i="6"/>
  <c r="H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H137" i="6" s="1"/>
  <c r="F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F148" i="6"/>
  <c r="H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H153" i="6" s="1"/>
  <c r="F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F164" i="6"/>
  <c r="H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F180" i="6"/>
  <c r="H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H184" i="6" s="1"/>
  <c r="F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F189" i="6"/>
  <c r="H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H192" i="6" s="1"/>
  <c r="F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F196" i="6"/>
  <c r="H196" i="6"/>
  <c r="A197" i="6"/>
  <c r="C197" i="6"/>
  <c r="D197" i="6"/>
  <c r="E197" i="6"/>
  <c r="H197" i="6" s="1"/>
  <c r="F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H200" i="6" s="1"/>
  <c r="F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H209" i="6" s="1"/>
  <c r="F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F212" i="6"/>
  <c r="H212" i="6"/>
  <c r="A213" i="6"/>
  <c r="C213" i="6"/>
  <c r="D213" i="6"/>
  <c r="E213" i="6"/>
  <c r="H213" i="6" s="1"/>
  <c r="F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F228" i="6"/>
  <c r="H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H232" i="6" s="1"/>
  <c r="F232" i="6"/>
  <c r="A233" i="6"/>
  <c r="C233" i="6"/>
  <c r="D233" i="6"/>
  <c r="E233" i="6"/>
  <c r="H233" i="6" s="1"/>
  <c r="F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F244" i="6"/>
  <c r="H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H248" i="6" s="1"/>
  <c r="F248" i="6"/>
  <c r="A249" i="6"/>
  <c r="C249" i="6"/>
  <c r="D249" i="6"/>
  <c r="E249" i="6"/>
  <c r="H249" i="6" s="1"/>
  <c r="F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H252" i="6" s="1"/>
  <c r="F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H256" i="6" s="1"/>
  <c r="F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F260" i="6"/>
  <c r="H260" i="6"/>
  <c r="A261" i="6"/>
  <c r="C261" i="6"/>
  <c r="D261" i="6"/>
  <c r="E261" i="6"/>
  <c r="H261" i="6" s="1"/>
  <c r="F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H265" i="6" s="1"/>
  <c r="F265" i="6"/>
  <c r="K266" i="3"/>
  <c r="K265" i="3"/>
  <c r="K264" i="3"/>
  <c r="K263" i="3"/>
  <c r="K262" i="3"/>
  <c r="B267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8" i="3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1" i="3" s="1"/>
  <c r="B19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2" i="6" s="1"/>
  <c r="B21" i="6"/>
  <c r="B20" i="6"/>
  <c r="B23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23" i="6"/>
  <c r="B1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C6" i="6" s="1"/>
  <c r="B7" i="2" s="1"/>
  <c r="C6" i="3" l="1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<sst xmlns="http://schemas.openxmlformats.org/spreadsheetml/2006/main" count="15586" uniqueCount="4229">
  <si>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</si>
  <si>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</si>
  <si>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</si>
  <si>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</si>
  <si>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</si>
  <si>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</si>
  <si>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</si>
  <si>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</si>
  <si>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</si>
  <si>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</si>
  <si>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</si>
  <si>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</si>
  <si>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</si>
  <si>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</si>
  <si>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</si>
  <si>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</si>
  <si>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</si>
  <si>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</si>
  <si>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</si>
  <si>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</si>
  <si>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</si>
  <si>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</si>
  <si>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</si>
  <si>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</si>
  <si>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</si>
  <si>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</si>
  <si>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</si>
  <si>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</si>
  <si>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</si>
  <si>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</si>
  <si>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</si>
  <si>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</si>
  <si>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</si>
  <si>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</si>
  <si>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</si>
  <si>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</si>
  <si>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</si>
  <si>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</si>
  <si>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</si>
  <si>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</si>
  <si>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</si>
  <si>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</si>
  <si>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</si>
  <si>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</si>
  <si>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</si>
  <si>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</si>
  <si>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</si>
  <si>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</si>
  <si>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</si>
  <si>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</si>
  <si>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</si>
  <si>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</si>
  <si>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</si>
  <si>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</si>
  <si>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</si>
  <si>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</si>
  <si>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</si>
  <si>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</si>
  <si>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</si>
  <si>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</si>
  <si>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</si>
  <si>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</si>
  <si>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</si>
  <si>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</si>
  <si>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</si>
  <si>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</si>
  <si>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</si>
  <si>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</si>
  <si>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</si>
  <si>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</si>
  <si>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</si>
  <si>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</si>
  <si>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</si>
  <si>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</si>
  <si>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</si>
  <si>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</si>
  <si>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</si>
  <si>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</si>
  <si>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</si>
  <si>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</si>
  <si>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</si>
  <si>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</si>
  <si>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</si>
  <si>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</si>
  <si>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</si>
  <si>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</si>
  <si>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</si>
  <si>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</si>
  <si>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</si>
  <si>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</si>
  <si>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</si>
  <si>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</si>
  <si>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</si>
  <si>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</si>
  <si>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</si>
  <si>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</si>
  <si>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</si>
  <si>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</si>
  <si>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</si>
  <si>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</si>
  <si>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</si>
  <si>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</si>
  <si>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</si>
  <si>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</si>
  <si>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</si>
  <si>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</si>
  <si>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</si>
  <si>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</si>
  <si>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</si>
  <si>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</si>
  <si>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</si>
  <si>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</si>
  <si>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</si>
  <si>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</si>
  <si>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</si>
  <si>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</si>
  <si>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</si>
  <si>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</si>
  <si>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</si>
  <si>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</si>
  <si>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</si>
  <si>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</si>
  <si>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</si>
  <si>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</si>
  <si>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</si>
  <si>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</si>
  <si>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</si>
  <si>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</si>
  <si>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</si>
  <si>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</si>
  <si>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</si>
  <si>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</si>
  <si>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</si>
  <si>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</si>
  <si>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</si>
  <si>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</si>
  <si>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</si>
  <si>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</si>
  <si>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</si>
  <si>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</si>
  <si>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</si>
  <si>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</si>
  <si>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</si>
  <si>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</si>
  <si>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</si>
  <si>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</si>
  <si>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</si>
  <si>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</si>
  <si>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</si>
  <si>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</si>
  <si>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</si>
  <si>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</si>
  <si>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</si>
  <si>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</si>
  <si>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</si>
  <si>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</si>
  <si>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</si>
  <si>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</si>
  <si>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</si>
  <si>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</si>
  <si>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</si>
  <si>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</si>
  <si>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</si>
  <si>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</si>
  <si>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</si>
  <si>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</si>
  <si>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</si>
  <si>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</si>
  <si>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</si>
  <si>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</si>
  <si>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</si>
  <si>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</si>
  <si>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</si>
  <si>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</si>
  <si>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</si>
  <si>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</si>
  <si>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</si>
  <si>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</si>
  <si>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</si>
  <si>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</si>
  <si>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</si>
  <si>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</si>
  <si>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</si>
  <si>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</si>
  <si>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</si>
  <si>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</si>
  <si>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</si>
  <si>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</si>
  <si>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</si>
  <si>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</si>
  <si>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</si>
  <si>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</si>
  <si>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</si>
  <si>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</si>
  <si>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</si>
  <si>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</si>
  <si>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</si>
  <si>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</si>
  <si>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</si>
  <si>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</si>
  <si>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</si>
  <si>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</si>
  <si>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</si>
  <si>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</si>
  <si>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</si>
  <si>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</si>
  <si>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</si>
  <si>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</si>
  <si>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</si>
  <si>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</si>
  <si>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</si>
  <si>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</si>
  <si>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</si>
  <si>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</si>
  <si>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</si>
  <si>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</si>
  <si>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</si>
  <si>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</si>
  <si>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</si>
  <si>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</si>
  <si>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</si>
  <si>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</si>
  <si>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</si>
  <si>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</si>
  <si>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</si>
  <si>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</si>
  <si>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</si>
  <si>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</si>
  <si>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</si>
  <si>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</si>
  <si>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</si>
  <si>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</si>
  <si>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</si>
  <si>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</si>
  <si>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</si>
  <si>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</si>
  <si>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</si>
  <si>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</si>
  <si>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</si>
  <si>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</si>
  <si>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</si>
  <si>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</si>
  <si>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</si>
  <si>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</si>
  <si>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</si>
  <si>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</si>
  <si>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</si>
  <si>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</si>
  <si>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</si>
  <si>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</si>
  <si>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</si>
  <si>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</si>
  <si>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</si>
  <si>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</si>
  <si>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</si>
  <si>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</si>
  <si>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</si>
  <si>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</si>
  <si>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</si>
  <si>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</si>
  <si>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</si>
  <si>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</si>
  <si>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</si>
  <si>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</si>
  <si>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</si>
  <si>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</si>
  <si>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</si>
  <si>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</si>
  <si>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</si>
  <si>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</si>
  <si>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</si>
  <si>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</si>
  <si>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</si>
  <si>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</si>
  <si>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</si>
  <si>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</si>
  <si>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</si>
  <si>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</si>
  <si>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</si>
  <si>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</si>
  <si>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</si>
  <si>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</si>
  <si>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</si>
  <si>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</si>
  <si>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</si>
  <si>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</si>
  <si>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</si>
  <si>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</si>
  <si>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</si>
  <si>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</si>
  <si>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</si>
  <si>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</si>
  <si>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</si>
  <si>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</si>
  <si>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</si>
  <si>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</si>
  <si>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</si>
  <si>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</si>
  <si>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</si>
  <si>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</si>
  <si>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</si>
  <si>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</si>
  <si>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</si>
  <si>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</si>
  <si>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</si>
  <si>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</si>
  <si>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</si>
  <si>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</si>
  <si>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</si>
  <si>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</si>
  <si>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</si>
  <si>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</si>
  <si>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</si>
  <si>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</si>
  <si>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</si>
  <si>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</si>
  <si>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</si>
  <si>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</si>
  <si>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</si>
  <si>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</si>
  <si>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</si>
  <si>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</si>
  <si>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</si>
  <si>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</si>
  <si>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</si>
  <si>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</si>
  <si>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</si>
  <si>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</si>
  <si>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</si>
  <si>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</si>
  <si>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</si>
  <si>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</si>
  <si>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</si>
  <si>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</si>
  <si>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</si>
  <si>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</si>
  <si>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</si>
  <si>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</si>
  <si>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</si>
  <si>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</si>
  <si>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</si>
  <si>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</si>
  <si>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</si>
  <si>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</si>
  <si>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</si>
  <si>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</si>
  <si>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</si>
  <si>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</si>
  <si>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</si>
  <si>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</si>
  <si>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</si>
  <si>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</si>
  <si>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</si>
  <si>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</si>
  <si>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</si>
  <si>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</si>
  <si>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</si>
  <si>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</si>
  <si>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</si>
  <si>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</si>
  <si>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</si>
  <si>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</si>
  <si>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</si>
  <si>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</si>
  <si>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</si>
  <si>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</si>
  <si>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</si>
  <si>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</si>
  <si>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</si>
  <si>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</si>
  <si>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</si>
  <si>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</si>
  <si>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</si>
  <si>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</si>
  <si>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</si>
  <si>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</si>
  <si>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</si>
  <si>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</si>
  <si>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</si>
  <si>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</si>
  <si>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</si>
  <si>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</si>
  <si>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</si>
  <si>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</si>
  <si>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</si>
  <si>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</si>
  <si>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</si>
  <si>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</si>
  <si>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</si>
  <si>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</si>
  <si>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</si>
  <si>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</si>
  <si>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</si>
  <si>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</si>
  <si>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</si>
  <si>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</si>
  <si>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</si>
  <si>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</si>
  <si>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</si>
  <si>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</si>
  <si>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</si>
  <si>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</si>
  <si>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</si>
  <si>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</si>
  <si>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</si>
  <si>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</si>
  <si>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</si>
  <si>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</si>
  <si>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</si>
  <si>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</si>
  <si>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</si>
  <si>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</si>
  <si>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</si>
  <si>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</si>
  <si>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</si>
  <si>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</si>
  <si>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</si>
  <si>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</si>
  <si>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</si>
  <si>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</si>
  <si>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</si>
  <si>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</si>
  <si>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</si>
  <si>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</si>
  <si>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</si>
  <si>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</si>
  <si>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</si>
  <si>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</si>
  <si>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</si>
  <si>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</si>
  <si>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</si>
  <si>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</si>
  <si>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</si>
  <si>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</si>
  <si>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</si>
  <si>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</si>
  <si>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</si>
  <si>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</si>
  <si>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</si>
  <si>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</si>
  <si>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</si>
  <si>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</si>
  <si>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</si>
  <si>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</si>
  <si>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</si>
  <si>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</si>
  <si>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</si>
  <si>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</si>
  <si>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</si>
  <si>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</si>
  <si>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</si>
  <si>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</si>
  <si>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</si>
  <si>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</si>
  <si>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</si>
  <si>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</si>
  <si>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</si>
  <si>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</si>
  <si>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</si>
  <si>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</si>
  <si>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</si>
  <si>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</si>
  <si>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</si>
  <si>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</si>
  <si>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</si>
  <si>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</si>
  <si>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</si>
  <si>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</si>
  <si>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</si>
  <si>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</si>
  <si>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</si>
  <si>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</si>
  <si>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</si>
  <si>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</si>
  <si>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</si>
  <si>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</si>
  <si>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</si>
  <si>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</si>
  <si>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</si>
  <si>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</si>
  <si>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</si>
  <si>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</si>
  <si>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</si>
  <si>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</si>
  <si>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</si>
  <si>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</si>
  <si>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</si>
  <si>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</si>
  <si>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</si>
  <si>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</si>
  <si>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</si>
  <si>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</si>
  <si>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</si>
  <si>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</si>
  <si>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</si>
  <si>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</si>
  <si>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</si>
  <si>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</si>
  <si>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</si>
  <si>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</si>
  <si>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</si>
  <si>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</si>
  <si>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</si>
  <si>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</si>
  <si>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</si>
  <si>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</si>
  <si>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</si>
  <si>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</si>
  <si>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</si>
  <si>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</si>
  <si>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</si>
  <si>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</si>
  <si>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</si>
  <si>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</si>
  <si>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</si>
  <si>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</si>
  <si>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</si>
  <si>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</si>
  <si>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</si>
  <si>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</si>
  <si>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</si>
  <si>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</si>
  <si>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</si>
  <si>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</si>
  <si>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</si>
  <si>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</si>
  <si>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</si>
  <si>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</si>
  <si>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</si>
  <si>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</si>
  <si>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</si>
  <si>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</si>
  <si>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</si>
  <si>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</si>
  <si>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</si>
  <si>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</si>
  <si>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</si>
  <si>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</si>
  <si>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</si>
  <si>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</si>
  <si>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</si>
  <si>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</si>
  <si>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</si>
  <si>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</si>
  <si>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</si>
  <si>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</si>
  <si>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</si>
  <si>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</si>
  <si>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</si>
  <si>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</si>
  <si>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</si>
  <si>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</si>
  <si>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</si>
  <si>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</si>
  <si>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</si>
  <si>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</si>
  <si>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</si>
  <si>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</si>
  <si>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</si>
  <si>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</si>
  <si>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</si>
  <si>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</si>
  <si>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</si>
  <si>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</si>
  <si>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</si>
  <si>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</si>
  <si>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</si>
  <si>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</si>
  <si>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</si>
  <si>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</si>
  <si>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</si>
  <si>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</si>
  <si>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</si>
  <si>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</si>
  <si>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</si>
  <si>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</si>
  <si>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</si>
  <si>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</si>
  <si>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</si>
  <si>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</si>
  <si>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</si>
  <si>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</si>
  <si>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</si>
  <si>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</si>
  <si>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</si>
  <si>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</si>
  <si>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</si>
  <si>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</si>
  <si>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</si>
  <si>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</si>
  <si>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</si>
  <si>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</si>
  <si>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</si>
  <si>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</si>
  <si>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</si>
  <si>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</si>
  <si>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</si>
  <si>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</si>
  <si>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</si>
  <si>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</si>
  <si>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</si>
  <si>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</si>
  <si>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</si>
  <si>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</si>
  <si>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</si>
  <si>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</si>
  <si>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</si>
  <si>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</si>
  <si>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</si>
  <si>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</si>
  <si>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</si>
  <si>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</si>
  <si>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</si>
  <si>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</si>
  <si>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</si>
  <si>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</si>
  <si>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</si>
  <si>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</si>
  <si>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</si>
  <si>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</si>
  <si>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</si>
  <si>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</si>
  <si>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</si>
  <si>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</si>
  <si>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</si>
  <si>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</si>
  <si>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</si>
  <si>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</si>
  <si>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</si>
  <si>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</si>
  <si>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</si>
  <si>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</si>
  <si>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</si>
  <si>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</si>
  <si>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</si>
  <si>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</si>
  <si>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</si>
  <si>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</si>
  <si>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</si>
  <si>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</si>
  <si>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</si>
  <si>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</si>
  <si>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</si>
  <si>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</si>
  <si>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</si>
  <si>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</si>
  <si>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</si>
  <si>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</si>
  <si>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</si>
  <si>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</si>
  <si>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</si>
  <si>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</si>
  <si>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</si>
  <si>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</si>
  <si>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</si>
  <si>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</si>
  <si>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</si>
  <si>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</si>
  <si>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</si>
  <si>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</si>
  <si>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</si>
  <si>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</si>
  <si>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</si>
  <si>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</si>
  <si>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</si>
  <si>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</si>
  <si>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</si>
  <si>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</si>
  <si>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</si>
  <si>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</si>
  <si>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</si>
  <si>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</si>
  <si>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</si>
  <si>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</si>
  <si>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</si>
  <si>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</si>
  <si>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</si>
  <si>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</si>
  <si>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</si>
  <si>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</si>
  <si>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</si>
  <si>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</si>
  <si>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</si>
  <si>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</si>
  <si>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</si>
  <si>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</si>
  <si>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</si>
  <si>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</si>
  <si>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</si>
  <si>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</si>
  <si>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</si>
  <si>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</si>
  <si>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</si>
  <si>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</si>
  <si>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</si>
  <si>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</si>
  <si>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</si>
  <si>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</si>
  <si>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</si>
  <si>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</si>
  <si>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</si>
  <si>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</si>
  <si>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</si>
  <si>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</si>
  <si>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</si>
  <si>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</si>
  <si>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</si>
  <si>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</si>
  <si>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</si>
  <si>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</si>
  <si>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</si>
  <si>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</si>
  <si>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</si>
  <si>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</si>
  <si>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</si>
  <si>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</si>
  <si>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</si>
  <si>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</si>
  <si>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</si>
  <si>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</si>
  <si>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</si>
  <si>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</si>
  <si>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</si>
  <si>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</si>
  <si>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</si>
  <si>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</si>
  <si>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</si>
  <si>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</si>
  <si>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</si>
  <si>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</si>
  <si>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</si>
  <si>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</si>
  <si>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</si>
  <si>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</si>
  <si>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</si>
  <si>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</si>
  <si>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</si>
  <si>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</si>
  <si>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</si>
  <si>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</si>
  <si>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</si>
  <si>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</si>
  <si>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</si>
  <si>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</si>
  <si>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</si>
  <si>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</si>
  <si>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</si>
  <si>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</si>
  <si>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</si>
  <si>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</si>
  <si>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</si>
  <si>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</si>
  <si>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</si>
  <si>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</si>
  <si>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</si>
  <si>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</si>
  <si>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</si>
  <si>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</si>
  <si>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</si>
  <si>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</si>
  <si>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</si>
  <si>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</si>
  <si>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</si>
  <si>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</si>
  <si>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</si>
  <si>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</si>
  <si>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</si>
  <si>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</si>
  <si>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</si>
  <si>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</si>
  <si>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</si>
  <si>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</si>
  <si>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</si>
  <si>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</si>
  <si>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</si>
  <si>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</si>
  <si>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</si>
  <si>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</si>
  <si>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</si>
  <si>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</si>
  <si>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</si>
  <si>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</si>
  <si>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</si>
  <si>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</si>
  <si>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</si>
  <si>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</si>
  <si>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</si>
  <si>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</si>
  <si>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</si>
  <si>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</si>
  <si>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</si>
  <si>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</si>
  <si>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</si>
  <si>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</si>
  <si>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</si>
  <si>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</si>
  <si>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</si>
  <si>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</si>
  <si>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</si>
  <si>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</si>
  <si>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</si>
  <si>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</si>
  <si>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</si>
  <si>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</si>
  <si>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</si>
  <si>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</si>
  <si>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</si>
  <si>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</si>
  <si>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</si>
  <si>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</si>
  <si>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</si>
  <si>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</si>
  <si>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</si>
  <si>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</si>
  <si>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</si>
  <si>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</si>
  <si>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</si>
  <si>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</si>
  <si>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</si>
  <si>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</si>
  <si>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</si>
  <si>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</si>
  <si>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</si>
  <si>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</si>
  <si>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</si>
  <si>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</si>
  <si>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</si>
  <si>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</si>
  <si>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</si>
  <si>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</si>
  <si>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</si>
  <si>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</si>
  <si>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</si>
  <si>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</si>
  <si>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</si>
  <si>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</si>
  <si>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</si>
  <si>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</si>
  <si>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</si>
  <si>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</si>
  <si>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</si>
  <si>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</si>
  <si>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</si>
  <si>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</si>
  <si>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</si>
  <si>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</si>
  <si>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</si>
  <si>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</si>
  <si>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</si>
  <si>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</si>
  <si>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</si>
  <si>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</si>
  <si>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</si>
  <si>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</si>
  <si>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</si>
  <si>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</si>
  <si>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</si>
  <si>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</si>
  <si>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</si>
  <si>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</si>
  <si>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</si>
  <si>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</si>
  <si>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</si>
  <si>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</si>
  <si>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</si>
  <si>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</si>
  <si>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</si>
  <si>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</si>
  <si>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</si>
  <si>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</si>
  <si>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</si>
  <si>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</si>
  <si>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</si>
  <si>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</si>
  <si>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</si>
  <si>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</si>
  <si>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</si>
  <si>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</si>
  <si>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</si>
  <si>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</si>
  <si>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</si>
  <si>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</si>
  <si>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</si>
  <si>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</si>
  <si>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</si>
  <si>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</si>
  <si>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</si>
  <si>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</si>
  <si>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</si>
  <si>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</si>
  <si>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</si>
  <si>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</si>
  <si>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</si>
  <si>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</si>
  <si>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</si>
  <si>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</si>
  <si>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</si>
  <si>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</si>
  <si>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</si>
  <si>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</si>
  <si>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</si>
  <si>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</si>
  <si>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</si>
  <si>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</si>
  <si>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</si>
  <si>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</si>
  <si>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</si>
  <si>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</si>
  <si>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</si>
  <si>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</si>
  <si>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</si>
  <si>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</si>
  <si>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</si>
  <si>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</si>
  <si>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</si>
  <si>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</si>
  <si>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</si>
  <si>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</si>
  <si>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</si>
  <si>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</si>
  <si>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</si>
  <si>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</si>
  <si>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</si>
  <si>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</si>
  <si>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</si>
  <si>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</si>
  <si>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</si>
  <si>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</si>
  <si>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</si>
  <si>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</si>
  <si>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</si>
  <si>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</si>
  <si>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</si>
  <si>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</si>
  <si>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</si>
  <si>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</si>
  <si>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</si>
  <si>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</si>
  <si>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</si>
  <si>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</si>
  <si>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</si>
  <si>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</si>
  <si>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</si>
  <si>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</si>
  <si>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</si>
  <si>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</si>
  <si>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</si>
  <si>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</si>
  <si>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</si>
  <si>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</si>
  <si>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</si>
  <si>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</si>
  <si>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</si>
  <si>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</si>
  <si>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</si>
  <si>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</si>
  <si>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</si>
  <si>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</si>
  <si>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</si>
  <si>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</si>
  <si>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</si>
  <si>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</si>
  <si>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</si>
  <si>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</si>
  <si>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</si>
  <si>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</si>
  <si>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</si>
  <si>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</si>
  <si>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</si>
  <si>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</si>
  <si>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</si>
  <si>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</si>
  <si>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</si>
  <si>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</si>
  <si>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</si>
  <si>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</si>
  <si>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</si>
  <si>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</si>
  <si>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</si>
  <si>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</si>
  <si>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</si>
  <si>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</si>
  <si>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</si>
  <si>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</si>
  <si>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</si>
  <si>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</si>
  <si>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</si>
  <si>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</si>
  <si>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</si>
  <si>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</si>
  <si>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</si>
  <si>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</si>
  <si>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</si>
  <si>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</si>
  <si>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</si>
  <si>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</si>
  <si>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</si>
  <si>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</si>
  <si>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</si>
  <si>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</si>
  <si>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</si>
  <si>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</si>
  <si>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</si>
  <si>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</si>
  <si>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</si>
  <si>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</si>
  <si>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</si>
  <si>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</si>
  <si>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</si>
  <si>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</si>
  <si>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</si>
  <si>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</si>
  <si>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</si>
  <si>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</si>
  <si>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</si>
  <si>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</si>
  <si>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</si>
  <si>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</si>
  <si>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</si>
  <si>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</si>
  <si>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</si>
  <si>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</si>
  <si>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</si>
  <si>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</si>
  <si>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</si>
  <si>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</si>
  <si>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</si>
  <si>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</si>
  <si>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</si>
  <si>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</si>
  <si>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</si>
  <si>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</si>
  <si>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</si>
  <si>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</si>
  <si>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</si>
  <si>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</si>
  <si>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</si>
  <si>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</si>
  <si>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</si>
  <si>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</si>
  <si>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</si>
  <si>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</si>
  <si>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</si>
  <si>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</si>
  <si>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</si>
  <si>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</si>
  <si>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</si>
  <si>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</si>
  <si>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</si>
  <si>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</si>
  <si>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</si>
  <si>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</si>
  <si>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</si>
  <si>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</si>
  <si>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</si>
  <si>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</si>
  <si>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</si>
  <si>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</si>
  <si>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</si>
  <si>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</si>
  <si>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</si>
  <si>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</si>
  <si>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</si>
  <si>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</si>
  <si>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</si>
  <si>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</si>
  <si>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</si>
  <si>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</si>
  <si>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</si>
  <si>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</si>
  <si>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</si>
  <si>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</si>
  <si>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</si>
  <si>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</si>
  <si>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</si>
  <si>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</si>
  <si>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</si>
  <si>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</si>
  <si>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</si>
  <si>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</si>
  <si>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</si>
  <si>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</si>
  <si>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</si>
  <si>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</si>
  <si>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</si>
  <si>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</si>
  <si>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</si>
  <si>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</si>
  <si>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</si>
  <si>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</si>
  <si>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</si>
  <si>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</si>
  <si>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</si>
  <si>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</si>
  <si>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</si>
  <si>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</si>
  <si>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</si>
  <si>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</si>
  <si>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</si>
  <si>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</si>
  <si>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</si>
  <si>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</si>
  <si>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</si>
  <si>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</si>
  <si>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</si>
  <si>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</si>
  <si>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</si>
  <si>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</si>
  <si>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</si>
  <si>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</si>
  <si>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</si>
  <si>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</si>
  <si>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</si>
  <si>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</si>
  <si>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</si>
  <si>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</si>
  <si>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</si>
  <si>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</si>
  <si>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</si>
  <si>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</si>
  <si>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</si>
  <si>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</si>
  <si>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</si>
  <si>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</si>
  <si>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</si>
  <si>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</si>
  <si>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</si>
  <si>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</si>
  <si>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</si>
  <si>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</si>
  <si>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</si>
  <si>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</si>
  <si>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</si>
  <si>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</si>
  <si>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</si>
  <si>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</si>
  <si>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</si>
  <si>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</si>
  <si>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</si>
  <si>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</si>
  <si>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</si>
  <si>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</si>
  <si>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</si>
  <si>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</si>
  <si>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</si>
  <si>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</si>
  <si>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</si>
  <si>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</si>
  <si>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</si>
  <si>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</si>
  <si>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</si>
  <si>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</si>
  <si>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</si>
  <si>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</si>
  <si>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</si>
  <si>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</si>
  <si>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</si>
  <si>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</si>
  <si>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</si>
  <si>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</si>
  <si>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</si>
  <si>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</si>
  <si>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</si>
  <si>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</si>
  <si>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</si>
  <si>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</si>
  <si>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</si>
  <si>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</si>
  <si>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</si>
  <si>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</si>
  <si>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</si>
  <si>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</si>
  <si>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</si>
  <si>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</si>
  <si>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</si>
  <si>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</si>
  <si>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</si>
  <si>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</si>
  <si>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</si>
  <si>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</si>
  <si>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</si>
  <si>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</si>
  <si>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</si>
  <si>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</si>
  <si>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</si>
  <si>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</si>
  <si>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</si>
  <si>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</si>
  <si>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</si>
  <si>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</si>
  <si>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</si>
  <si>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</si>
  <si>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</si>
  <si>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</si>
  <si>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</si>
  <si>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</si>
  <si>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</si>
  <si>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</si>
  <si>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</si>
  <si>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</si>
  <si>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</si>
  <si>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</si>
  <si>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</si>
  <si>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</si>
  <si>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</si>
  <si>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</si>
  <si>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</si>
  <si>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</si>
  <si>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</si>
  <si>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</si>
  <si>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</si>
  <si>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</si>
  <si>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</si>
  <si>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</si>
  <si>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</si>
  <si>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</si>
  <si>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</si>
  <si>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</si>
  <si>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</si>
  <si>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</si>
  <si>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</si>
  <si>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</si>
  <si>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</si>
  <si>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</si>
  <si>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</si>
  <si>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</si>
  <si>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</si>
  <si>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</si>
  <si>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</si>
  <si>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</si>
  <si>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</si>
  <si>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</si>
  <si>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</si>
  <si>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</si>
  <si>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</si>
  <si>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</si>
  <si>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</si>
  <si>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</si>
  <si>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</si>
  <si>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</si>
  <si>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</si>
  <si>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</si>
  <si>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</si>
  <si>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</si>
  <si>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</si>
  <si>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</si>
  <si>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</si>
  <si>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</si>
  <si>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</si>
  <si>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</si>
  <si>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</si>
  <si>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</si>
  <si>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</si>
  <si>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</si>
  <si>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</si>
  <si>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</si>
  <si>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</si>
  <si>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</si>
  <si>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</si>
  <si>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</si>
  <si>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</si>
  <si>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</si>
  <si>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</si>
  <si>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</si>
  <si>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</si>
  <si>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</si>
  <si>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</si>
  <si>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</si>
  <si>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</si>
  <si>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</si>
  <si>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</si>
  <si>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</si>
  <si>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</si>
  <si>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</si>
  <si>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</si>
  <si>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</si>
  <si>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</si>
  <si>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</si>
  <si>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</si>
  <si>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</si>
  <si>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</si>
  <si>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</si>
  <si>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</si>
  <si>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</si>
  <si>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</si>
  <si>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</si>
  <si>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</si>
  <si>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</si>
  <si>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</si>
  <si>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</si>
  <si>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</si>
  <si>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</si>
  <si>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</si>
  <si>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</si>
  <si>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</si>
  <si>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</si>
  <si>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</si>
  <si>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</si>
  <si>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</si>
  <si>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</si>
  <si>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</si>
  <si>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</si>
  <si>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</si>
  <si>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</si>
  <si>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</si>
  <si>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</si>
  <si>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</si>
  <si>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</si>
  <si>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</si>
  <si>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</si>
  <si>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</si>
  <si>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</si>
  <si>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</si>
  <si>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</si>
  <si>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</si>
  <si>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</si>
  <si>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</si>
  <si>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</si>
  <si>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</si>
  <si>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</si>
  <si>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</si>
  <si>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</si>
  <si>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</si>
  <si>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</si>
  <si>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</si>
  <si>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</si>
  <si>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</si>
  <si>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</si>
  <si>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</si>
  <si>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</si>
  <si>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</si>
  <si>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</si>
  <si>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</si>
  <si>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</si>
  <si>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</si>
  <si>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</si>
  <si>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</si>
  <si>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</si>
  <si>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</si>
  <si>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</si>
  <si>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</si>
  <si>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</si>
  <si>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</si>
  <si>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</si>
  <si>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</si>
  <si>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</si>
  <si>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</si>
  <si>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</si>
  <si>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</si>
  <si>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</si>
  <si>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</si>
  <si>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</si>
  <si>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</si>
  <si>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</si>
  <si>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</si>
  <si>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</si>
  <si>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</si>
  <si>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</si>
  <si>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</si>
  <si>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</si>
  <si>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</si>
  <si>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</si>
  <si>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</si>
  <si>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</si>
  <si>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</si>
  <si>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</si>
  <si>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</si>
  <si>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</si>
  <si>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</si>
  <si>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</si>
  <si>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</si>
  <si>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</si>
  <si>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</si>
  <si>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</si>
  <si>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</si>
  <si>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</si>
  <si>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</si>
  <si>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</si>
  <si>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</si>
  <si>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</si>
  <si>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</si>
  <si>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</si>
  <si>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</si>
  <si>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</si>
  <si>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</si>
  <si>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</si>
  <si>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</si>
  <si>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</si>
  <si>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</si>
  <si>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</si>
  <si>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</si>
  <si>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</si>
  <si>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</si>
  <si>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</si>
  <si>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</si>
  <si>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</si>
  <si>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</si>
  <si>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</si>
  <si>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</si>
  <si>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</si>
  <si>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</si>
  <si>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</si>
  <si>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</si>
  <si>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</si>
  <si>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</si>
  <si>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</si>
  <si>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</si>
  <si>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</si>
  <si>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</si>
  <si>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</si>
  <si>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</si>
  <si>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</si>
  <si>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</si>
  <si>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</si>
  <si>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</si>
  <si>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</si>
  <si>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</si>
  <si>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</si>
  <si>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</si>
  <si>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</si>
  <si>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</si>
  <si>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</si>
  <si>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</si>
  <si>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</si>
  <si>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</si>
  <si>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</si>
  <si>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</si>
  <si>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</si>
  <si>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</si>
  <si>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</si>
  <si>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</si>
  <si>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</si>
  <si>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</si>
  <si>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</si>
  <si>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</si>
  <si>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</si>
  <si>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</si>
  <si>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</si>
  <si>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</si>
  <si>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</si>
  <si>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</si>
  <si>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</si>
  <si>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</si>
  <si>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</si>
  <si>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</si>
  <si>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</si>
  <si>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</si>
  <si>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</si>
  <si>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</si>
  <si>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</si>
  <si>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</si>
  <si>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</si>
  <si>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</si>
  <si>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</si>
  <si>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</si>
  <si>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</si>
  <si>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</si>
  <si>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</si>
  <si>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</si>
  <si>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</si>
  <si>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</si>
  <si>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</si>
  <si>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</si>
  <si>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</si>
  <si>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</si>
  <si>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</si>
  <si>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</si>
  <si>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</si>
  <si>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</si>
  <si>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</si>
  <si>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</si>
  <si>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</si>
  <si>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</si>
  <si>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</si>
  <si>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</si>
  <si>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</si>
  <si>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</si>
  <si>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</si>
  <si>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</si>
  <si>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</si>
  <si>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</si>
  <si>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</si>
  <si>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</si>
  <si>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</si>
  <si>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</si>
  <si>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</si>
  <si>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</si>
  <si>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</si>
  <si>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</si>
  <si>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</si>
  <si>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</si>
  <si>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</si>
  <si>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</si>
  <si>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</si>
  <si>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</si>
  <si>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</si>
  <si>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</si>
  <si>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</si>
  <si>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</si>
  <si>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</si>
  <si>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</si>
  <si>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</si>
  <si>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</si>
  <si>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</si>
  <si>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</si>
  <si>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</si>
  <si>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</si>
  <si>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</si>
  <si>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</si>
  <si>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</si>
  <si>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</si>
  <si>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</si>
  <si>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</si>
  <si>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</si>
  <si>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</si>
  <si>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</si>
  <si>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</si>
  <si>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</si>
  <si>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</si>
  <si>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</si>
  <si>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</si>
  <si>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</si>
  <si>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</si>
  <si>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</si>
  <si>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</si>
  <si>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</si>
  <si>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</si>
  <si>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</si>
  <si>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</si>
  <si>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</si>
  <si>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</si>
  <si>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</si>
  <si>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</si>
  <si>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</si>
  <si>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</si>
  <si>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</si>
  <si>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</si>
  <si>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</si>
  <si>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</si>
  <si>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</si>
  <si>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</si>
  <si>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</si>
  <si>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</si>
  <si>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</si>
  <si>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</si>
  <si>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</si>
  <si>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</si>
  <si>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</si>
  <si>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</si>
  <si>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</si>
  <si>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</si>
  <si>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</si>
  <si>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</si>
  <si>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</si>
  <si>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</si>
  <si>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</si>
  <si>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</si>
  <si>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</si>
  <si>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</si>
  <si>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</si>
  <si>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</si>
  <si>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</si>
  <si>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</si>
  <si>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</si>
  <si>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</si>
  <si>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</si>
  <si>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</si>
  <si>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</si>
  <si>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</si>
  <si>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</si>
  <si>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</si>
  <si>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</si>
  <si>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</si>
  <si>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</si>
  <si>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</si>
  <si>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</si>
  <si>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</si>
  <si>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</si>
  <si>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</si>
  <si>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</si>
  <si>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</si>
  <si>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</si>
  <si>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</si>
  <si>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</si>
  <si>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</si>
  <si>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</si>
  <si>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</si>
  <si>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</si>
  <si>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</si>
  <si>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</si>
  <si>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</si>
  <si>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</si>
  <si>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</si>
  <si>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</si>
  <si>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</si>
  <si>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</si>
  <si>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</si>
  <si>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</si>
  <si>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</si>
  <si>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</si>
  <si>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</si>
  <si>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</si>
  <si>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</si>
  <si>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</si>
  <si>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</si>
  <si>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</si>
  <si>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</si>
  <si>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</si>
  <si>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</si>
  <si>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</si>
  <si>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</si>
  <si>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</si>
  <si>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</si>
  <si>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</si>
  <si>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</si>
  <si>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</si>
  <si>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</si>
  <si>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</si>
  <si>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</si>
  <si>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</si>
  <si>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</si>
  <si>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</si>
  <si>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</si>
  <si>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</si>
  <si>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</si>
  <si>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</si>
  <si>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</si>
  <si>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</si>
  <si>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</si>
  <si>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</si>
  <si>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</si>
  <si>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</si>
  <si>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</si>
  <si>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</si>
  <si>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</si>
  <si>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</si>
  <si>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</si>
  <si>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</si>
  <si>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</si>
  <si>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</si>
  <si>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</si>
  <si>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</si>
  <si>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</si>
  <si>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</si>
  <si>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</si>
  <si>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</si>
  <si>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</si>
  <si>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</si>
  <si>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</si>
  <si>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</si>
  <si>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</si>
  <si>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</si>
  <si>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</si>
  <si>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</si>
  <si>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</si>
  <si>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</si>
  <si>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</si>
  <si>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</si>
  <si>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</si>
  <si>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</si>
  <si>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</si>
  <si>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</si>
  <si>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</si>
  <si>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</si>
  <si>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</si>
  <si>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</si>
  <si>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</si>
  <si>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</si>
  <si>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</si>
  <si>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</si>
  <si>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</si>
  <si>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</si>
  <si>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</si>
  <si>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</si>
  <si>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</si>
  <si>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</si>
  <si>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</si>
  <si>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</si>
  <si>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</si>
  <si>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</si>
  <si>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</si>
  <si>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</si>
  <si>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</si>
  <si>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</si>
  <si>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</si>
  <si>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</si>
  <si>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</si>
  <si>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</si>
  <si>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</si>
  <si>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</si>
  <si>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</si>
  <si>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</si>
  <si>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</si>
  <si>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</si>
  <si>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</si>
  <si>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</si>
  <si>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</si>
  <si>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</si>
  <si>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</si>
  <si>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</si>
  <si>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</si>
  <si>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</si>
  <si>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</si>
  <si>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</si>
  <si>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</si>
  <si>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</si>
  <si>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</si>
  <si>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</si>
  <si>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</si>
  <si>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</si>
  <si>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</si>
  <si>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</si>
  <si>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</si>
  <si>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</si>
  <si>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</si>
  <si>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</si>
  <si>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</si>
  <si>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</si>
  <si>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</si>
  <si>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</si>
  <si>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</si>
  <si>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</si>
  <si>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</si>
  <si>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</si>
  <si>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</si>
  <si>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</si>
  <si>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</si>
  <si>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</si>
  <si>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</si>
  <si>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</si>
  <si>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</si>
  <si>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</si>
  <si>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</si>
  <si>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</si>
  <si>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</si>
  <si>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</si>
  <si>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</si>
  <si>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</si>
  <si>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</si>
  <si>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</si>
  <si>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</si>
  <si>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</si>
  <si>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</si>
  <si>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</si>
  <si>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</si>
  <si>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</si>
  <si>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</si>
  <si>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</si>
  <si>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</si>
  <si>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</si>
  <si>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</si>
  <si>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</si>
  <si>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</si>
  <si>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</si>
  <si>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</si>
  <si>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</si>
  <si>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</si>
  <si>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</si>
  <si>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</si>
  <si>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</si>
  <si>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</si>
  <si>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</si>
  <si>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</si>
  <si>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</si>
  <si>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</si>
  <si>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</si>
  <si>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</si>
  <si>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</si>
  <si>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</si>
  <si>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</si>
  <si>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</si>
  <si>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</si>
  <si>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</si>
  <si>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</si>
  <si>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</si>
  <si>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</si>
  <si>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</si>
  <si>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</si>
  <si>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</si>
  <si>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</si>
  <si>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</si>
  <si>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</si>
  <si>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</si>
  <si>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</si>
  <si>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</si>
  <si>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</si>
  <si>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</si>
  <si>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</si>
  <si>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</si>
  <si>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</si>
  <si>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</si>
  <si>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</si>
  <si>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</si>
  <si>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</si>
  <si>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</si>
  <si>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</si>
  <si>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</si>
  <si>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</si>
  <si>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</si>
  <si>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</si>
  <si>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</si>
  <si>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</si>
  <si>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</si>
  <si>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</si>
  <si>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</si>
  <si>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</si>
  <si>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</si>
  <si>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</si>
  <si>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</si>
  <si>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</si>
  <si>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</si>
  <si>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</si>
  <si>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</si>
  <si>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</si>
  <si>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</si>
  <si>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</si>
  <si>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</si>
  <si>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</si>
  <si>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</si>
  <si>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</si>
  <si>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</si>
  <si>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</si>
  <si>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</si>
  <si>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</si>
  <si>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</si>
  <si>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</si>
  <si>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</si>
  <si>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</si>
  <si>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</si>
  <si>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</si>
  <si>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</si>
  <si>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</si>
  <si>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</si>
  <si>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</si>
  <si>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</si>
  <si>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</si>
  <si>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</si>
  <si>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</si>
  <si>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</si>
  <si>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</si>
  <si>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</si>
  <si>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</si>
  <si>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</si>
  <si>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</si>
  <si>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</si>
  <si>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</si>
  <si>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</si>
  <si>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</si>
  <si>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</si>
  <si>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</si>
  <si>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</si>
  <si>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</si>
  <si>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</si>
  <si>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</si>
  <si>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</si>
  <si>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</si>
  <si>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</si>
  <si>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</si>
  <si>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</si>
  <si>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</si>
  <si>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</si>
  <si>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</si>
  <si>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</si>
  <si>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</si>
  <si>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</si>
  <si>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</si>
  <si>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</si>
  <si>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</si>
  <si>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</si>
  <si>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</si>
  <si>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</si>
  <si>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</si>
  <si>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</si>
  <si>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</si>
  <si>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</si>
  <si>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</si>
  <si>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</si>
  <si>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</si>
  <si>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</si>
  <si>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</si>
  <si>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</si>
  <si>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</si>
  <si>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</si>
  <si>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</si>
  <si>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</si>
  <si>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</si>
  <si>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</si>
  <si>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</si>
  <si>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</si>
  <si>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</si>
  <si>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</si>
  <si>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</si>
  <si>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</si>
  <si>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</si>
  <si>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</si>
  <si>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</si>
  <si>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</si>
  <si>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</si>
  <si>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</si>
  <si>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</si>
  <si>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</si>
  <si>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</si>
  <si>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</si>
  <si>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</si>
  <si>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</si>
  <si>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</si>
  <si>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</si>
  <si>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</si>
  <si>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</si>
  <si>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</si>
  <si>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</si>
  <si>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</si>
  <si>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</si>
  <si>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</si>
  <si>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</si>
  <si>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</si>
  <si>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</si>
  <si>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</si>
  <si>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</si>
  <si>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</si>
  <si>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</si>
  <si>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</si>
  <si>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</si>
  <si>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</si>
  <si>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</si>
  <si>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</si>
  <si>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</si>
  <si>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</si>
  <si>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</si>
  <si>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</si>
  <si>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</si>
  <si>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</si>
  <si>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</si>
  <si>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</si>
  <si>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</si>
  <si>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</si>
  <si>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</si>
  <si>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</si>
  <si>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</si>
  <si>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</si>
  <si>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</si>
  <si>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</si>
  <si>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</si>
  <si>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</si>
  <si>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</si>
  <si>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</si>
  <si>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</si>
  <si>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</si>
  <si>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</si>
  <si>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</si>
  <si>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</si>
  <si>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</si>
  <si>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</si>
  <si>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</si>
  <si>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</si>
  <si>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</si>
  <si>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</si>
  <si>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</si>
  <si>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</si>
  <si>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</si>
  <si>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</si>
  <si>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</si>
  <si>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</si>
  <si>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</si>
  <si>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</si>
  <si>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</si>
  <si>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</si>
  <si>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</si>
  <si>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</si>
  <si>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</si>
  <si>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</si>
  <si>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</si>
  <si>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</si>
  <si>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</si>
  <si>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</si>
  <si>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</si>
  <si>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</si>
  <si>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</si>
  <si>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</si>
  <si>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</si>
  <si>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</si>
  <si>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</si>
  <si>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</si>
  <si>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</si>
  <si>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</si>
  <si>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</si>
  <si>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</si>
  <si>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</si>
  <si>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</si>
  <si>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</si>
  <si>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</si>
  <si>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</si>
  <si>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</si>
  <si>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</si>
  <si>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</si>
  <si>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</si>
  <si>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</si>
  <si>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</si>
  <si>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</si>
  <si>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</si>
  <si>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</si>
  <si>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</si>
  <si>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</si>
  <si>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</si>
  <si>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</si>
  <si>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</si>
  <si>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</si>
  <si>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</si>
  <si>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</si>
  <si>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</si>
  <si>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</si>
  <si>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</si>
  <si>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</si>
  <si>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</si>
  <si>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</si>
  <si>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</si>
  <si>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</si>
  <si>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</si>
  <si>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</si>
  <si>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</si>
  <si>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</si>
  <si>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</si>
  <si>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</si>
  <si>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</si>
  <si>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</si>
  <si>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</si>
  <si>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</si>
  <si>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</si>
  <si>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</si>
  <si>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</si>
  <si>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</si>
  <si>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</si>
  <si>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</si>
  <si>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</si>
  <si>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</si>
  <si>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</si>
  <si>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</si>
  <si>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</si>
  <si>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</si>
  <si>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</si>
  <si>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</si>
  <si>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</si>
  <si>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</si>
  <si>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</si>
  <si>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</si>
  <si>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</si>
  <si>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</si>
  <si>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</si>
  <si>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</si>
  <si>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</si>
  <si>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</si>
  <si>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</si>
  <si>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</si>
  <si>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</si>
  <si>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</si>
  <si>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</si>
  <si>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</si>
  <si>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</si>
  <si>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</si>
  <si>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</si>
  <si>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</si>
  <si>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</si>
  <si>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</si>
  <si>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</si>
  <si>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</si>
  <si>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</si>
  <si>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</si>
  <si>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</si>
  <si>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</si>
  <si>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</si>
  <si>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</si>
  <si>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</si>
  <si>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</si>
  <si>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</si>
  <si>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</si>
  <si>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</si>
  <si>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</si>
  <si>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</si>
  <si>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</si>
  <si>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</si>
  <si>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</si>
  <si>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</si>
  <si>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</si>
  <si>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</si>
  <si>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</si>
  <si>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</si>
  <si>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</si>
  <si>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</si>
  <si>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</si>
  <si>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</si>
  <si>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</si>
  <si>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</si>
  <si>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</si>
  <si>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</si>
  <si>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</si>
  <si>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</si>
  <si>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</si>
  <si>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</si>
  <si>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</si>
  <si>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</si>
  <si>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</si>
  <si>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</si>
  <si>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</si>
  <si>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</si>
  <si>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</si>
  <si>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</si>
  <si>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</si>
  <si>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</si>
  <si>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</si>
  <si>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</si>
  <si>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</si>
  <si>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</si>
  <si>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</si>
  <si>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</si>
  <si>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</si>
  <si>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</si>
  <si>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</si>
  <si>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</si>
  <si>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</si>
  <si>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</si>
  <si>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</si>
  <si>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</si>
  <si>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</si>
  <si>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</si>
  <si>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</si>
  <si>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</si>
  <si>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</si>
  <si>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</si>
  <si>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</si>
  <si>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</si>
  <si>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</si>
  <si>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</si>
  <si>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</si>
  <si>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</si>
  <si>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</si>
  <si>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</si>
  <si>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</si>
  <si>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</si>
  <si>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</si>
  <si>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</si>
  <si>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</si>
  <si>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</si>
  <si>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</si>
  <si>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</si>
  <si>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</si>
  <si>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</si>
  <si>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</si>
  <si>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</si>
  <si>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</si>
  <si>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</si>
  <si>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</si>
  <si>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</si>
  <si>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</si>
  <si>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</si>
  <si>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</si>
  <si>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</si>
  <si>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</si>
  <si>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</si>
  <si>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</si>
  <si>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</si>
  <si>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</si>
  <si>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</si>
  <si>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</si>
  <si>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</si>
  <si>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</si>
  <si>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</si>
  <si>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</si>
  <si>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</si>
  <si>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</si>
  <si>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</si>
  <si>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</si>
  <si>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</si>
  <si>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</si>
  <si>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</si>
  <si>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</si>
  <si>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</si>
  <si>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</si>
  <si>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</si>
  <si>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</si>
  <si>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</si>
  <si>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</si>
  <si>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</si>
  <si>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</si>
  <si>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</si>
  <si>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</si>
  <si>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</si>
  <si>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</si>
  <si>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</si>
  <si>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</si>
  <si>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</si>
  <si>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</si>
  <si>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</si>
  <si>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</si>
  <si>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</si>
  <si>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</si>
  <si>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</si>
  <si>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</si>
  <si>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</si>
  <si>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</si>
  <si>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</si>
  <si>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</si>
  <si>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</si>
  <si>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</si>
  <si>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</si>
  <si>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</si>
  <si>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</si>
  <si>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</si>
  <si>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</si>
  <si>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</si>
  <si>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</si>
  <si>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</si>
  <si>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</si>
  <si>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</si>
  <si>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</si>
  <si>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</si>
  <si>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</si>
  <si>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</si>
  <si>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</si>
  <si>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</si>
  <si>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</si>
  <si>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</si>
  <si>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</si>
  <si>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</si>
  <si>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</si>
  <si>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</si>
  <si>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</si>
  <si>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</si>
  <si>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</si>
  <si>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</si>
  <si>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</si>
  <si>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</si>
  <si>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</si>
  <si>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</si>
  <si>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</si>
  <si>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</si>
  <si>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</si>
  <si>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</si>
  <si>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</si>
  <si>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</si>
  <si>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</si>
  <si>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</si>
  <si>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</si>
  <si>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</si>
  <si>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</si>
  <si>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</si>
  <si>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</si>
  <si>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</si>
  <si>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</si>
  <si>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</si>
  <si>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</si>
  <si>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</si>
  <si>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</si>
  <si>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</si>
  <si>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</si>
  <si>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</si>
  <si>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</si>
  <si>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</si>
  <si>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</si>
  <si>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</si>
  <si>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</si>
  <si>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</si>
  <si>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</si>
  <si>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</si>
  <si>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</si>
  <si>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</si>
  <si>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</si>
  <si>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</si>
  <si>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</si>
  <si>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</si>
  <si>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</si>
  <si>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</si>
  <si>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</si>
  <si>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</si>
  <si>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</si>
  <si>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</si>
  <si>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</si>
  <si>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</si>
  <si>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</si>
  <si>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</si>
  <si>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</si>
  <si>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</si>
  <si>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</si>
  <si>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</si>
  <si>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</si>
  <si>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</si>
  <si>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</si>
  <si>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</si>
  <si>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</si>
  <si>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</si>
  <si>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</si>
  <si>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</si>
  <si>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</si>
  <si>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</si>
  <si>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</si>
  <si>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</si>
  <si>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</si>
  <si>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</si>
  <si>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</si>
  <si>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</si>
  <si>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</si>
  <si>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</si>
  <si>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</si>
  <si>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</si>
  <si>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</si>
  <si>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</si>
  <si>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</si>
  <si>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</si>
  <si>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</si>
  <si>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</si>
  <si>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</si>
  <si>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</si>
  <si>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</si>
  <si>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</si>
  <si>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</si>
  <si>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</si>
  <si>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</si>
  <si>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</si>
  <si>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</si>
  <si>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</si>
  <si>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</si>
  <si>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</si>
  <si>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</si>
  <si>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</si>
  <si>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</si>
  <si>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</si>
  <si>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</si>
  <si>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</si>
  <si>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</si>
  <si>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</si>
  <si>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</si>
  <si>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</si>
  <si>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</si>
  <si>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</si>
  <si>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</si>
  <si>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</si>
  <si>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</si>
  <si>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</si>
  <si>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</si>
  <si>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</si>
  <si>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</si>
  <si>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</si>
  <si>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</si>
  <si>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</si>
  <si>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</si>
  <si>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</si>
  <si>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</si>
  <si>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</si>
  <si>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</si>
  <si>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</si>
  <si>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</si>
  <si>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</si>
  <si>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</si>
  <si>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</si>
  <si>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</si>
  <si>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</si>
  <si>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</si>
  <si>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</si>
  <si>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</si>
  <si>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</si>
  <si>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</si>
  <si>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</si>
  <si>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</si>
  <si>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</si>
  <si>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</si>
  <si>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</si>
  <si>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</si>
  <si>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</si>
  <si>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</si>
  <si>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</si>
  <si>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</si>
  <si>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</si>
  <si>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</si>
  <si>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</si>
  <si>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</si>
  <si>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</si>
  <si>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</si>
  <si>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</si>
  <si>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</si>
  <si>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</si>
  <si>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</si>
  <si>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</si>
  <si>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</si>
  <si>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</si>
  <si>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</si>
  <si>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</si>
  <si>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</si>
  <si>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</si>
  <si>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</si>
  <si>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</si>
  <si>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</si>
  <si>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</si>
  <si>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</si>
  <si>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</si>
  <si>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</si>
  <si>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</si>
  <si>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</si>
  <si>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</si>
  <si>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</si>
  <si>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</si>
  <si>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</si>
  <si>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</si>
  <si>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</si>
  <si>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</si>
  <si>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</si>
  <si>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</si>
  <si>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</si>
  <si>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</si>
  <si>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</si>
  <si>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</si>
  <si>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</si>
  <si>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</si>
  <si>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</si>
  <si>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</si>
  <si>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</si>
  <si>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</si>
  <si>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</si>
  <si>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</si>
  <si>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</si>
  <si>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</si>
  <si>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</si>
  <si>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</si>
  <si>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</si>
  <si>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</si>
  <si>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</si>
  <si>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</si>
  <si>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</si>
  <si>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</si>
  <si>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</si>
  <si>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</si>
  <si>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</si>
  <si>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</si>
  <si>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</si>
  <si>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</si>
  <si>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</si>
  <si>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</si>
  <si>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</si>
  <si>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</si>
  <si>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</si>
  <si>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</si>
  <si>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</si>
  <si>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</si>
  <si>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</si>
  <si>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</si>
  <si>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</si>
  <si>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</si>
  <si>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</si>
  <si>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</si>
  <si>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</si>
  <si>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</si>
  <si>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</si>
  <si>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</si>
  <si>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</si>
  <si>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</si>
  <si>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</si>
  <si>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</si>
  <si>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</si>
  <si>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</si>
  <si>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</si>
  <si>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</si>
  <si>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</si>
  <si>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</si>
  <si>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</si>
  <si>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</si>
  <si>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</si>
  <si>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</si>
  <si>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</si>
  <si>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</si>
  <si>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</si>
  <si>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</si>
  <si>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</si>
  <si>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</si>
  <si>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</si>
  <si>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</si>
  <si>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</si>
  <si>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</si>
  <si>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</si>
  <si>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</si>
  <si>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</si>
  <si>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</si>
  <si>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</si>
  <si>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</si>
  <si>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</si>
  <si>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</si>
  <si>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</si>
  <si>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</si>
  <si>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</si>
  <si>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</si>
  <si>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</si>
  <si>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</si>
  <si>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</si>
  <si>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</si>
  <si>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</si>
  <si>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</si>
  <si>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</si>
  <si>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</si>
  <si>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</si>
  <si>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</si>
  <si>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</si>
  <si>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</si>
  <si>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</si>
  <si>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</si>
  <si>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</si>
  <si>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</si>
  <si>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</si>
  <si>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</si>
  <si>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</si>
  <si>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</si>
  <si>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</si>
  <si>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</si>
  <si>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</si>
  <si>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</si>
  <si>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</si>
  <si>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</si>
  <si>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</si>
  <si>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</si>
  <si>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</si>
  <si>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</si>
  <si>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</si>
  <si>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</si>
  <si>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</si>
  <si>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</si>
  <si>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</si>
  <si>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</si>
  <si>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</si>
  <si>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</si>
  <si>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</si>
  <si>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</si>
  <si>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</si>
  <si>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</si>
  <si>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</si>
  <si>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</si>
  <si>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</si>
  <si>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</si>
  <si>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</si>
  <si>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</si>
  <si>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</si>
  <si>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</si>
  <si>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</si>
  <si>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</si>
  <si>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</si>
  <si>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</si>
  <si>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</si>
  <si>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</si>
  <si>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</si>
  <si>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</si>
  <si>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</si>
  <si>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</si>
  <si>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</si>
  <si>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</si>
  <si>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</si>
  <si>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</si>
  <si>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</si>
  <si>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</si>
  <si>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</si>
  <si>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</si>
  <si>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</si>
  <si>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</si>
  <si>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</si>
  <si>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</si>
  <si>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</si>
  <si>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</si>
  <si>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</si>
  <si>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</si>
  <si>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</si>
  <si>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</si>
  <si>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</si>
  <si>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</si>
  <si>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</si>
  <si>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</si>
  <si>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</si>
  <si>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</si>
  <si>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</si>
  <si>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</si>
  <si>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</si>
  <si>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</si>
  <si>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</si>
  <si>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</si>
  <si>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</si>
  <si>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</si>
  <si>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</si>
  <si>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</si>
  <si>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</si>
  <si>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</si>
  <si>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</si>
  <si>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</si>
  <si>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</si>
  <si>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</si>
  <si>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</si>
  <si>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</si>
  <si>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</si>
  <si>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</si>
  <si>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</si>
  <si>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</si>
  <si>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</si>
  <si>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</si>
  <si>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</si>
  <si>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</si>
  <si>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</si>
  <si>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</si>
  <si>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</si>
  <si>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</si>
  <si>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</si>
  <si>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</si>
  <si>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</si>
  <si>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</si>
  <si>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</si>
  <si>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</si>
  <si>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</si>
  <si>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</si>
  <si>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</si>
  <si>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</si>
  <si>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</si>
  <si>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</si>
  <si>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</si>
  <si>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</si>
  <si>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</si>
  <si>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</si>
  <si>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</si>
  <si>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</si>
  <si>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</si>
  <si>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</si>
  <si>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</si>
  <si>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</si>
  <si>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</si>
  <si>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</si>
  <si>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</si>
  <si>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</si>
  <si>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</si>
  <si>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</si>
  <si>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</si>
  <si>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</si>
  <si>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</si>
  <si>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</si>
  <si>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</si>
  <si>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</si>
  <si>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</si>
  <si>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</si>
  <si>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</si>
  <si>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</si>
  <si>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</si>
  <si>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</si>
  <si>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</si>
  <si>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</si>
  <si>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</si>
  <si>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</si>
  <si>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</si>
  <si>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</si>
  <si>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</si>
  <si>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</si>
  <si>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</si>
  <si>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</si>
  <si>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</si>
  <si>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</si>
  <si>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</si>
  <si>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</si>
  <si>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</si>
  <si>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</si>
  <si>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</si>
  <si>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</si>
  <si>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</si>
  <si>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</si>
  <si>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</si>
  <si>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</si>
  <si>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</si>
  <si>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</si>
  <si>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</si>
  <si>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</si>
  <si>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</si>
  <si>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</si>
  <si>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</si>
  <si>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</si>
  <si>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</si>
  <si>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</si>
  <si>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</si>
  <si>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</si>
  <si>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</si>
  <si>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</si>
  <si>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</si>
  <si>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</si>
  <si>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</si>
  <si>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</si>
  <si>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</si>
  <si>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</si>
  <si>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</si>
  <si>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</si>
  <si>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</si>
  <si>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</si>
  <si>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</si>
  <si>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</si>
  <si>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</si>
  <si>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</si>
  <si>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</si>
  <si>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</si>
  <si>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</si>
  <si>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</si>
  <si>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</si>
  <si>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</si>
  <si>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</si>
  <si>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</si>
  <si>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</si>
  <si>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</si>
  <si>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</si>
  <si>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</si>
  <si>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</si>
  <si>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</si>
  <si>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</si>
  <si>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</si>
  <si>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</si>
  <si>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</si>
  <si>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</si>
  <si>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</si>
  <si>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</si>
  <si>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</si>
  <si>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</si>
  <si>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</si>
  <si>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</si>
  <si>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</si>
  <si>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</si>
  <si>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</si>
  <si>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</si>
  <si>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</si>
  <si>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</si>
  <si>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</si>
  <si>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</si>
  <si>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</si>
  <si>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</si>
  <si>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</si>
  <si>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</si>
  <si>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</si>
  <si>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</si>
  <si>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</si>
  <si>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</si>
  <si>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</si>
  <si>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</si>
  <si>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</si>
  <si>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</si>
  <si>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</si>
  <si>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</si>
  <si>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</si>
  <si>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</si>
  <si>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</si>
  <si>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</si>
  <si>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</si>
  <si>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</si>
  <si>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</si>
  <si>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</si>
  <si>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</si>
  <si>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</si>
  <si>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</si>
  <si>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</si>
  <si>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</si>
  <si>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</si>
  <si>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</si>
  <si>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</si>
  <si>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</si>
  <si>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</si>
  <si>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</si>
  <si>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</si>
  <si>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</si>
  <si>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</si>
  <si>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</si>
  <si>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</si>
  <si>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</si>
  <si>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</si>
  <si>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</si>
  <si>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</si>
  <si>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</si>
  <si>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</si>
  <si>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</si>
  <si>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</si>
  <si>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</si>
  <si>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</si>
  <si>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</si>
  <si>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</si>
  <si>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</si>
  <si>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</si>
  <si>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</si>
  <si>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</si>
  <si>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</si>
  <si>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</si>
  <si>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</si>
  <si>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</si>
  <si>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</si>
  <si>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</si>
  <si>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</si>
  <si>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</si>
  <si>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</si>
  <si>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</si>
  <si>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</si>
  <si>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</si>
  <si>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</si>
  <si>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</si>
  <si>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</si>
  <si>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</si>
  <si>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</si>
  <si>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</si>
  <si>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</si>
  <si>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</si>
  <si>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</si>
  <si>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</si>
  <si>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</si>
  <si>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</si>
  <si>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</si>
  <si>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</si>
  <si>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</si>
  <si>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</si>
  <si>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</si>
  <si>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</si>
  <si>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</si>
  <si>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</si>
  <si>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</si>
  <si>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</si>
  <si>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</si>
  <si>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</si>
  <si>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</si>
  <si>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</si>
  <si>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</si>
  <si>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</si>
  <si>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</si>
  <si>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</si>
  <si>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</si>
  <si>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</si>
  <si>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</si>
  <si>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</si>
  <si>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</si>
  <si>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</si>
  <si>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</si>
  <si>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</si>
  <si>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</si>
  <si>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</si>
  <si>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</si>
  <si>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</si>
  <si>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</si>
  <si>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</si>
  <si>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</si>
  <si>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</si>
  <si>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</si>
  <si>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</si>
  <si>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</si>
  <si>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</si>
  <si>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</si>
  <si>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</si>
  <si>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</si>
  <si>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</si>
  <si>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</si>
  <si>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</si>
  <si>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</si>
  <si>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</si>
  <si>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</si>
  <si>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</si>
  <si>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</si>
  <si>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</si>
  <si>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</si>
  <si>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</si>
  <si>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</si>
  <si>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</si>
  <si>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</si>
  <si>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</si>
  <si>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</si>
  <si>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</si>
  <si>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</si>
  <si>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</si>
  <si>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</si>
  <si>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</si>
  <si>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</si>
  <si>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</si>
  <si>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</si>
  <si>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</si>
  <si>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</si>
  <si>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</si>
  <si>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</si>
  <si>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</si>
  <si>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</si>
  <si>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</si>
  <si>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</si>
  <si>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</si>
  <si>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</si>
  <si>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</si>
  <si>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</si>
  <si>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</si>
  <si>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</si>
  <si>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</si>
  <si>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</si>
  <si>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</si>
  <si>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</si>
  <si>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</si>
  <si>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</si>
  <si>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</si>
  <si>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</si>
  <si>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</si>
  <si>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</si>
  <si>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</si>
  <si>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</si>
  <si>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</si>
  <si>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</si>
  <si>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</si>
  <si>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</si>
  <si>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</si>
  <si>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</si>
  <si>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</si>
  <si>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</si>
  <si>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</si>
  <si>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</si>
  <si>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</si>
  <si>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</si>
  <si>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</si>
  <si>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</si>
  <si>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</si>
  <si>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</si>
  <si>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</si>
  <si>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</si>
  <si>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</si>
  <si>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</si>
  <si>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</si>
  <si>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</si>
  <si>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</si>
  <si>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</si>
  <si>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</si>
  <si>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</si>
  <si>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</si>
  <si>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</si>
  <si>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</si>
  <si>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</si>
  <si>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</si>
  <si>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</si>
  <si>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</si>
  <si>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</si>
  <si>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</si>
  <si>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</si>
  <si>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</si>
  <si>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</si>
  <si>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</si>
  <si>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</si>
  <si>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</si>
  <si>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</si>
  <si>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</si>
  <si>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</si>
  <si>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</si>
  <si>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</si>
  <si>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</si>
  <si>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</si>
  <si>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</si>
  <si>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</si>
  <si>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</si>
  <si>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</si>
  <si>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</si>
  <si>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</si>
  <si>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</si>
  <si>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</si>
  <si>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</si>
  <si>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</si>
  <si>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</si>
  <si>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</si>
  <si>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</si>
  <si>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</si>
  <si>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</si>
  <si>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</si>
  <si>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</si>
  <si>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</si>
  <si>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</si>
  <si>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</si>
  <si>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</si>
  <si>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</si>
  <si>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</si>
  <si>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</si>
  <si>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</si>
  <si>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</si>
  <si>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</si>
  <si>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</si>
  <si>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</si>
  <si>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</si>
  <si>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</si>
  <si>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</si>
  <si>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</si>
  <si>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</si>
  <si>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</si>
  <si>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</si>
  <si>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</si>
  <si>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</si>
  <si>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</si>
  <si>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</si>
  <si>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</si>
  <si>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</si>
  <si>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</si>
  <si>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</si>
  <si>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</si>
  <si>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</si>
  <si>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</si>
  <si>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</si>
  <si>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</si>
  <si>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</si>
  <si>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</si>
  <si>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</si>
  <si>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</si>
  <si>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</si>
  <si>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</si>
  <si>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</si>
  <si>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</si>
  <si>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</si>
  <si>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</si>
  <si>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</si>
  <si>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</si>
  <si>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</si>
  <si>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</si>
  <si>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</si>
  <si>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</si>
  <si>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</si>
  <si>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</si>
  <si>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</si>
  <si>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</si>
  <si>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</si>
  <si>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</si>
  <si>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</si>
  <si>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</si>
  <si>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</si>
  <si>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</si>
  <si>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</si>
  <si>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</si>
  <si>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</si>
  <si>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</si>
  <si>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</si>
  <si>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</si>
  <si>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</si>
  <si>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</si>
  <si>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</si>
  <si>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</si>
  <si>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</si>
  <si>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</si>
  <si>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</si>
  <si>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</si>
  <si>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</si>
  <si>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</si>
  <si>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</si>
  <si>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</si>
  <si>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</si>
  <si>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</si>
  <si>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</si>
  <si>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</si>
  <si>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</si>
  <si>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</si>
  <si>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</si>
  <si>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</si>
  <si>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</si>
  <si>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</si>
  <si>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</si>
  <si>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</si>
  <si>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</si>
  <si>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</si>
  <si>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</si>
  <si>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</si>
  <si>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</si>
  <si>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</si>
  <si>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</si>
  <si>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</si>
  <si>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</si>
  <si>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</si>
  <si>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</si>
  <si>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</si>
  <si>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</si>
  <si>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</si>
  <si>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</si>
  <si>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</si>
  <si>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</si>
  <si>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</si>
  <si>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</si>
  <si>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</si>
  <si>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</si>
  <si>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</si>
  <si>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</si>
  <si>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</si>
  <si>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</si>
  <si>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</si>
  <si>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</si>
  <si>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</si>
  <si>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</si>
  <si>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</si>
  <si>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</si>
  <si>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</si>
  <si>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</si>
  <si>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</si>
  <si>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</si>
  <si>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</si>
  <si>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</si>
  <si>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</si>
  <si>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</si>
  <si>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</si>
  <si>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</si>
  <si>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</si>
  <si>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</si>
  <si>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</si>
  <si>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</si>
  <si>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</si>
  <si>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</si>
  <si>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</si>
  <si>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</si>
  <si>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</si>
  <si>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</si>
  <si>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</si>
  <si>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</si>
  <si>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</si>
  <si>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</si>
  <si>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</si>
  <si>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</si>
  <si>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</si>
  <si>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</si>
  <si>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</si>
  <si>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</si>
  <si>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</si>
  <si>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</si>
  <si>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</si>
  <si>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</si>
  <si>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</si>
  <si>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</si>
  <si>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</si>
  <si>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</si>
  <si>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</si>
  <si>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</si>
  <si>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</si>
  <si>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</si>
  <si>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</si>
  <si>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</si>
  <si>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</si>
  <si>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</si>
  <si>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</si>
  <si>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</si>
  <si>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</si>
  <si>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</si>
  <si>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</si>
  <si>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</si>
  <si>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</si>
  <si>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</si>
  <si>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</si>
  <si>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</si>
  <si>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</si>
  <si>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</si>
  <si>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</si>
  <si>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</si>
  <si>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</si>
  <si>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</si>
  <si>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</si>
  <si>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</si>
  <si>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</si>
  <si>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</si>
  <si>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</si>
  <si>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</si>
  <si>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</si>
  <si>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</si>
  <si>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</si>
  <si>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</si>
  <si>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</si>
  <si>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</si>
  <si>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</si>
  <si>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</si>
  <si>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</si>
  <si>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</si>
  <si>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</si>
  <si>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</si>
  <si>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</si>
  <si>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</si>
  <si>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</si>
  <si>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</si>
  <si>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</si>
  <si>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</si>
  <si>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</si>
  <si>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</si>
  <si>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</si>
  <si>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</si>
  <si>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</si>
  <si>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</si>
  <si>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</si>
  <si>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</si>
  <si>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</si>
  <si>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</si>
  <si>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</si>
  <si>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</si>
  <si>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</si>
  <si>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</si>
  <si>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</si>
  <si>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</si>
  <si>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</si>
  <si>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</si>
  <si>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</si>
  <si>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</si>
  <si>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</si>
  <si>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</si>
  <si>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</si>
  <si>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</si>
  <si>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</si>
  <si>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</si>
  <si>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</si>
  <si>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</si>
  <si>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</si>
  <si>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</si>
  <si>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</si>
  <si>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</si>
  <si>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</si>
  <si>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</si>
  <si>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</si>
  <si>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</si>
  <si>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</si>
  <si>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</si>
  <si>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</si>
  <si>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</si>
  <si>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</si>
  <si>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</si>
  <si>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</si>
  <si>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</si>
  <si>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</si>
  <si>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</si>
  <si>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</si>
  <si>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</si>
  <si>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</si>
  <si>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</si>
  <si>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</si>
  <si>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</si>
  <si>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</si>
  <si>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</si>
  <si>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</si>
  <si>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</si>
  <si>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</si>
  <si>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</si>
  <si>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</si>
  <si>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</si>
  <si>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</si>
  <si>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</si>
  <si>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</si>
  <si>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</si>
  <si>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</si>
  <si>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</si>
  <si>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</si>
  <si>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</si>
  <si>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</si>
  <si>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</si>
  <si>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</si>
  <si>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</si>
  <si>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</si>
  <si>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</si>
  <si>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</si>
  <si>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</si>
  <si>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</si>
  <si>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</si>
  <si>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</si>
  <si>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</si>
  <si>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</si>
  <si>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</si>
  <si>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</si>
  <si>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</si>
  <si>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</si>
  <si>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</si>
  <si>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</si>
  <si>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</si>
  <si>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</si>
  <si>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</si>
  <si>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</si>
  <si>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</si>
  <si>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</si>
  <si>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</si>
  <si>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</si>
  <si>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</si>
  <si>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</si>
  <si>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</si>
  <si>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</si>
  <si>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</si>
  <si>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</si>
  <si>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</si>
  <si>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</si>
  <si>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</si>
  <si>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</si>
  <si>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</si>
  <si>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</si>
  <si>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</si>
  <si>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</si>
  <si>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</si>
  <si>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</si>
  <si>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</si>
  <si>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</si>
  <si>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</si>
  <si>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</si>
  <si>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</si>
  <si>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</si>
  <si>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</si>
  <si>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</si>
  <si>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</si>
  <si>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</si>
  <si>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</si>
  <si>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</si>
  <si>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</si>
  <si>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</si>
  <si>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</si>
  <si>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</si>
  <si>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</si>
  <si>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</si>
  <si>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</si>
  <si>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</si>
  <si>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</si>
  <si>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</si>
  <si>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</si>
  <si>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</si>
  <si>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</si>
  <si>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</si>
  <si>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</si>
  <si>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</si>
  <si>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</si>
  <si>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</si>
  <si>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</si>
  <si>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</si>
  <si>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</si>
  <si>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</si>
  <si>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</si>
  <si>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</si>
  <si>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</si>
  <si>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</si>
  <si>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</si>
  <si>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</si>
  <si>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</si>
  <si>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</si>
  <si>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</si>
  <si>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</si>
  <si>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</si>
  <si>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</si>
  <si>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</si>
  <si>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</si>
  <si>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</si>
  <si>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</si>
  <si>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</si>
  <si>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</si>
  <si>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</si>
  <si>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</si>
  <si>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</si>
  <si>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</si>
  <si>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</si>
  <si>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</si>
  <si>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</si>
  <si>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</si>
  <si>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</si>
  <si>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</si>
  <si>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</si>
  <si>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</si>
  <si>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</si>
  <si>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</si>
  <si>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</si>
  <si>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</si>
  <si>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</si>
  <si>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</si>
  <si>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</si>
  <si>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</si>
  <si>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</si>
  <si>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</si>
  <si>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</si>
  <si>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</si>
  <si>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</si>
  <si>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</si>
  <si>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</si>
  <si>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</si>
  <si>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</si>
  <si>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</si>
  <si>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</si>
  <si>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</si>
  <si>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</si>
  <si>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</si>
  <si>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</si>
  <si>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</si>
  <si>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</si>
  <si>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</si>
  <si>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</si>
  <si>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</si>
  <si>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</si>
  <si>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</si>
  <si>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</si>
  <si>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</si>
  <si>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</si>
  <si>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</si>
  <si>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</si>
  <si>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</si>
  <si>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</si>
  <si>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</si>
  <si>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</si>
  <si>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</si>
  <si>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</si>
  <si>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</si>
  <si>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</si>
  <si>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</si>
  <si>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</si>
  <si>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</si>
  <si>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</si>
  <si>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</si>
  <si>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</si>
  <si>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</si>
  <si>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</si>
  <si>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</si>
  <si>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</si>
  <si>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</si>
  <si>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</si>
  <si>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</si>
  <si>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</si>
  <si>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</si>
  <si>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</si>
  <si>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</si>
  <si>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</si>
  <si>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</si>
  <si>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</si>
  <si>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</si>
  <si>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</si>
  <si>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</si>
  <si>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</si>
  <si>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</si>
  <si>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</si>
  <si>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</si>
  <si>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</si>
  <si>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</si>
  <si>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</si>
  <si>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</si>
  <si>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</si>
  <si>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</si>
  <si>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</si>
  <si>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</si>
  <si>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</si>
  <si>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</si>
  <si>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</si>
  <si>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</si>
  <si>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</si>
  <si>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</si>
  <si>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</si>
  <si>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</si>
  <si>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</si>
  <si>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</si>
  <si>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</si>
  <si>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</si>
  <si>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</si>
  <si>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</si>
  <si>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</si>
  <si>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</si>
  <si>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</si>
  <si>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</si>
  <si>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</si>
  <si>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</si>
  <si>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</si>
  <si>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</si>
  <si>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</si>
  <si>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</si>
  <si>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</si>
  <si>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</si>
  <si>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</si>
  <si>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</si>
  <si>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</si>
  <si>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</si>
  <si>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</si>
  <si>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</si>
  <si>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</si>
  <si>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</si>
  <si>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</si>
  <si>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</si>
  <si>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</si>
  <si>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</si>
  <si>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</si>
  <si>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</si>
  <si>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</si>
  <si>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</si>
  <si>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</si>
  <si>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</si>
  <si>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</si>
  <si>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</si>
  <si>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</si>
  <si>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</si>
  <si>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</si>
  <si>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</si>
  <si>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</si>
  <si>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</si>
  <si>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</si>
  <si>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</si>
  <si>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</si>
  <si>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</si>
  <si>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</si>
  <si>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</si>
  <si>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</si>
  <si>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</si>
  <si>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</si>
  <si>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</si>
  <si>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</si>
  <si>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</si>
  <si>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</si>
  <si>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</si>
  <si>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</si>
  <si>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</si>
  <si>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</si>
  <si>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</si>
  <si>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</si>
  <si>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</si>
  <si>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</si>
  <si>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</si>
  <si>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</si>
  <si>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</si>
  <si>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</si>
  <si>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</si>
  <si>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</si>
  <si>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</si>
  <si>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</si>
  <si>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</si>
  <si>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</si>
  <si>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</si>
  <si>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</si>
  <si>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</si>
  <si>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</si>
  <si>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</si>
  <si>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</si>
  <si>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</si>
  <si>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</si>
  <si>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</si>
  <si>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</si>
  <si>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</si>
  <si>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</si>
  <si>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</si>
  <si>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</si>
  <si>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</si>
  <si>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</si>
  <si>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</si>
  <si>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</si>
  <si>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</si>
  <si>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</si>
  <si>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</si>
  <si>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</si>
  <si>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</si>
  <si>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</si>
  <si>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</si>
  <si>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</si>
  <si>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</si>
  <si>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</si>
  <si>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</si>
  <si>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</si>
  <si>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</si>
  <si>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</si>
  <si>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</si>
  <si>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</si>
  <si>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</si>
  <si>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</si>
  <si>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</si>
  <si>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</si>
  <si>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</si>
  <si>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</si>
  <si>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</si>
  <si>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</si>
  <si>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</si>
  <si>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</si>
  <si>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</si>
  <si>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</si>
  <si>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</si>
  <si>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</si>
  <si>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</si>
  <si>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</si>
  <si>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</si>
  <si>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</si>
  <si>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</si>
  <si>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</si>
  <si>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</si>
  <si>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</si>
  <si>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</si>
  <si>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</si>
  <si>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</si>
  <si>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</si>
  <si>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</si>
  <si>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</si>
  <si>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</si>
  <si>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</si>
  <si>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</si>
  <si>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</si>
  <si>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</si>
  <si>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</si>
  <si>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</si>
  <si>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</si>
  <si>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</si>
  <si>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</si>
  <si>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</si>
  <si>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</si>
  <si>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</si>
  <si>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</si>
  <si>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</si>
  <si>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</si>
  <si>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</si>
  <si>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</si>
  <si>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</si>
  <si>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</si>
  <si>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</si>
  <si>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</si>
  <si>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</si>
  <si>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</si>
  <si>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</si>
  <si>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</si>
  <si>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</si>
  <si>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</si>
  <si>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</si>
  <si>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</si>
  <si>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</si>
  <si>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</si>
  <si>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</si>
  <si>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</si>
  <si>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</si>
  <si>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</si>
  <si>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</si>
  <si>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</si>
  <si>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</si>
  <si>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</si>
  <si>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</si>
  <si>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</si>
  <si>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</si>
  <si>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</si>
  <si>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</si>
  <si>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</si>
  <si>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</si>
  <si>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</si>
  <si>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</si>
  <si>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</si>
  <si>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</si>
  <si>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</si>
  <si>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</si>
  <si>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</si>
  <si>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</si>
  <si>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</si>
  <si>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</si>
  <si>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</si>
  <si>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</si>
  <si>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</si>
  <si>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</si>
  <si>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</si>
  <si>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</si>
  <si>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</si>
  <si>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</si>
  <si>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</si>
  <si>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</si>
  <si>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</si>
  <si>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</si>
  <si>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</si>
  <si>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</si>
  <si>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</si>
  <si>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</si>
  <si>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</si>
  <si>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</si>
  <si>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</si>
  <si>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</si>
  <si>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</si>
  <si>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</si>
  <si>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</si>
  <si>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</si>
  <si>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</si>
  <si>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</si>
  <si>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</si>
  <si>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</si>
  <si>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</si>
  <si>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</si>
  <si>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</si>
  <si>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</si>
  <si>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</si>
  <si>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</si>
  <si>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</si>
  <si>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</si>
  <si>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</si>
  <si>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</si>
  <si>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</si>
  <si>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</si>
  <si>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</si>
  <si>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</si>
  <si>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</si>
  <si>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</si>
  <si>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</si>
  <si>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</si>
  <si>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</si>
  <si>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</si>
  <si>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</si>
  <si>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</si>
  <si>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</si>
  <si>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</si>
  <si>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</si>
  <si>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</si>
  <si>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</si>
  <si>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</si>
  <si>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</si>
  <si>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</si>
  <si>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</si>
  <si>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</si>
  <si>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</si>
  <si>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</si>
  <si>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</si>
  <si>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</si>
  <si>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</si>
  <si>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</si>
  <si>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</si>
  <si>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</si>
  <si>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</si>
  <si>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</si>
  <si>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</si>
  <si>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</si>
  <si>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</si>
  <si>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</si>
  <si>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</si>
  <si>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</si>
  <si>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</si>
  <si>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</si>
  <si>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</si>
  <si>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</si>
  <si>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</si>
  <si>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</si>
  <si>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</si>
  <si>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</si>
  <si>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</si>
  <si>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</si>
  <si>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</si>
  <si>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</si>
  <si>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</si>
  <si>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</si>
  <si>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</si>
  <si>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</si>
  <si>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</si>
  <si>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</si>
  <si>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</si>
  <si>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</si>
  <si>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</si>
  <si>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</si>
  <si>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</si>
  <si>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</si>
  <si>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</si>
  <si>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</si>
  <si>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</si>
  <si>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</si>
  <si>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</si>
  <si>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</si>
  <si>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</si>
  <si>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</si>
  <si>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</si>
  <si>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</si>
  <si>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</si>
  <si>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</si>
  <si>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</si>
  <si>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</si>
  <si>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</si>
  <si>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</si>
  <si>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</si>
  <si>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</si>
  <si>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</si>
  <si>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</si>
  <si>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</si>
  <si>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</si>
  <si>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</si>
  <si>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</si>
  <si>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</si>
  <si>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</si>
  <si>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</si>
  <si>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</si>
  <si>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</si>
  <si>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</si>
  <si>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</si>
  <si>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</si>
  <si>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</si>
  <si>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</si>
  <si>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</si>
  <si>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</si>
  <si>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</si>
  <si>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</si>
  <si>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</si>
  <si>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</si>
  <si>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</si>
  <si>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</si>
  <si>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</si>
  <si>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</si>
  <si>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</si>
  <si>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</si>
  <si>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</si>
  <si>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</si>
  <si>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</si>
  <si>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</si>
  <si>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</si>
  <si>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</si>
  <si>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</si>
  <si>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</si>
  <si>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</si>
  <si>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</si>
  <si>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</si>
  <si>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</si>
  <si>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</si>
  <si>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</si>
  <si>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</si>
  <si>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</si>
  <si>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</si>
  <si>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</si>
  <si>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</si>
  <si>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</si>
  <si>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</si>
  <si>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</si>
  <si>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</si>
  <si>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</si>
  <si>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</si>
  <si>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</si>
  <si>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</si>
  <si>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</si>
  <si>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</si>
  <si>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</si>
  <si>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</si>
  <si>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</si>
  <si>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</si>
  <si>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</si>
  <si>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</si>
  <si>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</si>
  <si>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</si>
  <si>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</si>
  <si>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</si>
  <si>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</si>
  <si>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</si>
  <si>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</si>
  <si>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</si>
  <si>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</si>
  <si>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</si>
  <si>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</si>
  <si>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</si>
  <si>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</si>
  <si>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</si>
  <si>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</si>
  <si>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</si>
  <si>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</si>
  <si>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</si>
  <si>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</si>
  <si>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</si>
  <si>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</si>
  <si>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</si>
  <si>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</si>
  <si>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</si>
  <si>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</si>
  <si>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</si>
  <si>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</si>
  <si>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</si>
  <si>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</si>
  <si>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</si>
  <si>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</si>
  <si>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</si>
  <si>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</si>
  <si>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</si>
  <si>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</si>
  <si>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</si>
  <si>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</si>
  <si>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</si>
  <si>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</si>
  <si>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</si>
  <si>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</si>
  <si>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</si>
  <si>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</si>
  <si>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</si>
  <si>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</si>
  <si>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</si>
  <si>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</si>
  <si>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</si>
  <si>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</si>
  <si>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</si>
  <si>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</si>
  <si>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</si>
  <si>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</si>
  <si>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</si>
  <si>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</si>
  <si>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</si>
  <si>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</si>
  <si>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</si>
  <si>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</si>
  <si>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</si>
  <si>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</si>
  <si>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</si>
  <si>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</si>
  <si>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</si>
  <si>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</si>
  <si>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</si>
  <si>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</si>
  <si>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</si>
  <si>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</si>
  <si>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</si>
  <si>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</si>
  <si>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</si>
  <si>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</si>
  <si>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</si>
  <si>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</si>
  <si>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</si>
  <si>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</si>
  <si>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</si>
  <si>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</si>
  <si>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</si>
  <si>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</si>
  <si>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</si>
  <si>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</si>
  <si>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</si>
  <si>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</si>
  <si>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</si>
  <si>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</si>
  <si>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</si>
  <si>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</si>
  <si>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</si>
  <si>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</si>
  <si>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</si>
  <si>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</si>
  <si>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</si>
  <si>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</si>
  <si>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</si>
  <si>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</si>
  <si>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</si>
  <si>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</si>
  <si>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</si>
  <si>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</si>
  <si>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</si>
  <si>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</si>
  <si>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</si>
  <si>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</si>
  <si>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</si>
  <si>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</si>
  <si>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</si>
  <si>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</si>
  <si>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</si>
  <si>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</si>
  <si>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</si>
  <si>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</si>
  <si>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</si>
  <si>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</si>
  <si>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</si>
  <si>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</si>
  <si>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</si>
  <si>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</si>
  <si>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</si>
  <si>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</si>
  <si>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</si>
  <si>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</si>
  <si>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</si>
  <si>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</si>
  <si>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</si>
  <si>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</si>
  <si>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</si>
  <si>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</si>
  <si>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</si>
  <si>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</si>
  <si>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</si>
  <si>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</si>
  <si>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</si>
  <si>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</si>
  <si>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</si>
  <si>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</si>
  <si>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</si>
  <si>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</si>
  <si>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</si>
  <si>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</si>
  <si>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</si>
  <si>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</si>
  <si>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</si>
  <si>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</si>
  <si>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</si>
  <si>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</si>
  <si>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</si>
  <si>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</si>
  <si>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</si>
  <si>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</si>
  <si>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</si>
  <si>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</si>
  <si>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</si>
  <si>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</si>
  <si>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</si>
  <si>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</si>
  <si>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</si>
  <si>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</si>
  <si>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</si>
  <si>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</si>
  <si>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</si>
  <si>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</si>
  <si>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</si>
  <si>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</si>
  <si>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</si>
  <si>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</si>
  <si>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</si>
  <si>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</si>
  <si>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</si>
  <si>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</si>
  <si>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</si>
  <si>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</si>
  <si>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</si>
  <si>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</si>
  <si>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</si>
  <si>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</si>
  <si>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</si>
  <si>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</si>
  <si>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</si>
  <si>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</si>
  <si>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</si>
  <si>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</si>
  <si>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</si>
  <si>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</si>
  <si>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</si>
  <si>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</si>
  <si>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</si>
  <si>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</si>
  <si>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</si>
  <si>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</si>
  <si>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</si>
  <si>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</si>
  <si>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</si>
  <si>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</si>
  <si>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</si>
  <si>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</si>
  <si>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</si>
  <si>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</si>
  <si>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</si>
  <si>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</si>
  <si>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</si>
  <si>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</si>
  <si>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</si>
  <si>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</si>
  <si>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</si>
  <si>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</si>
  <si>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</si>
  <si>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</si>
  <si>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</si>
  <si>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</si>
  <si>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</si>
  <si>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</si>
  <si>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</si>
  <si>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</si>
  <si>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</si>
  <si>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</si>
  <si>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</si>
  <si>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</si>
  <si>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</si>
  <si>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</si>
  <si>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</si>
  <si>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</si>
  <si>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</si>
  <si>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</si>
  <si>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</si>
  <si>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</si>
  <si>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</si>
  <si>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</si>
  <si>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</si>
  <si>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</si>
  <si>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</si>
  <si>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</si>
  <si>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</si>
  <si>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</si>
  <si>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</si>
  <si>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</si>
  <si>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</si>
  <si>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</si>
  <si>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</si>
  <si>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</si>
  <si>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</si>
  <si>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</si>
  <si>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</si>
  <si>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</si>
  <si>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</si>
  <si>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</si>
  <si>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</si>
  <si>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</si>
  <si>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</si>
  <si>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</si>
  <si>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</si>
  <si>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</si>
  <si>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</si>
  <si>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</si>
  <si>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</si>
  <si>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</si>
  <si>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</si>
  <si>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</si>
  <si>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</si>
  <si>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</si>
  <si>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</si>
  <si>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</si>
  <si>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</si>
  <si>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</si>
  <si>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</si>
  <si>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</si>
  <si>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</si>
  <si>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</si>
  <si>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</si>
  <si>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</si>
  <si>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</si>
  <si>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</si>
  <si>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</si>
  <si>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</si>
  <si>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</si>
  <si>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</si>
  <si>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</si>
  <si>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</si>
  <si>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</si>
  <si>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</si>
  <si>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</si>
  <si>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</si>
  <si>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</si>
  <si>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</si>
  <si>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</si>
  <si>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</si>
  <si>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</si>
  <si>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</si>
  <si>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</si>
  <si>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</si>
  <si>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</si>
  <si>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</si>
  <si>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</si>
  <si>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</si>
  <si>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</si>
  <si>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</si>
  <si>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</si>
  <si>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</si>
  <si>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</si>
  <si>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</si>
  <si>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</si>
  <si>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</si>
  <si>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</si>
  <si>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</si>
  <si>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</si>
  <si>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</si>
  <si>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</si>
  <si>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</si>
  <si>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</si>
  <si>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</si>
  <si>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</si>
  <si>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</si>
  <si>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</si>
  <si>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</si>
  <si>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</si>
  <si>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</si>
  <si>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</si>
  <si>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</si>
  <si>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</si>
  <si>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</si>
  <si>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</si>
  <si>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</si>
  <si>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</si>
  <si>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</si>
  <si>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</si>
  <si>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</si>
  <si>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</si>
  <si>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</si>
  <si>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</si>
  <si>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</si>
  <si>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</si>
  <si>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</si>
  <si>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</si>
  <si>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</si>
  <si>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</si>
  <si>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</si>
  <si>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</si>
  <si>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</si>
  <si>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</si>
  <si>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</si>
  <si>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</si>
  <si>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</si>
  <si>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</si>
  <si>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</si>
  <si>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</si>
  <si>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</si>
  <si>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</si>
  <si>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</si>
  <si>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</si>
  <si>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</si>
  <si>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</si>
  <si>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</si>
  <si>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</si>
  <si>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</si>
  <si>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</si>
  <si>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</si>
  <si>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</si>
  <si>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</si>
  <si>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</si>
  <si>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</si>
  <si>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</si>
  <si>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</si>
  <si>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</si>
  <si>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</si>
  <si>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</si>
  <si>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</si>
  <si>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</si>
  <si>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</si>
  <si>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</si>
  <si>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</si>
  <si>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</si>
  <si>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</si>
  <si>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</si>
  <si>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</si>
  <si>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</si>
  <si>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</si>
  <si>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</si>
  <si>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</si>
  <si>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</si>
  <si>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</si>
  <si>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</si>
  <si>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</si>
  <si>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</si>
  <si>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</si>
  <si>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</si>
  <si>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</si>
  <si>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</si>
  <si>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</si>
  <si>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</si>
  <si>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</si>
  <si>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</si>
  <si>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</si>
  <si>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</si>
  <si>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</si>
  <si>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</si>
  <si>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</si>
  <si>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</si>
  <si>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</si>
  <si>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</si>
  <si>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</si>
  <si>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</si>
  <si>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</si>
  <si>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</si>
  <si>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</si>
  <si>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</si>
  <si>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</si>
  <si>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</si>
  <si>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</si>
  <si>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</si>
  <si>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</si>
  <si>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</si>
  <si>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</si>
  <si>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</si>
  <si>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</si>
  <si>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</si>
  <si>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</si>
  <si>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</si>
  <si>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</si>
  <si>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</si>
  <si>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</si>
  <si>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</si>
  <si>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</si>
  <si>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</si>
  <si>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</si>
  <si>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</si>
  <si>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</si>
  <si>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</si>
  <si>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E M B COMÉRCIO E DISTRIBUIÇÃO DE MATERIAIS ESCOLARES LTDA</t>
  </si>
  <si>
    <t>39700820000121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</si>
</sst>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37368.479999999996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SUMIF(Proposta!$A$12:$A$39951,Identificação!$A13,Proposta!$H$12:$H$39951)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SUMIF(Proposta!$A$12:$A$39951,Identificação!$A14,Proposta!$H$12:$H$39951)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SUMIF(Proposta!$A$12:$A$39951,Identificação!$A15,Proposta!$H$12:$H$39951)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SUMIF(Proposta!$A$12:$A$39951,Identificação!$A16,Proposta!$H$12:$H$39951)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SUMIF(Proposta!$A$12:$A$39951,Identificação!$A17,Proposta!$H$12:$H$39951)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SUMIF(Proposta!$A$12:$A$39951,Identificação!$A18,Proposta!$H$12:$H$39951)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SUMIF(Proposta!$A$12:$A$39951,Identificação!$A19,Proposta!$H$12:$H$39951)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SUMIF(Proposta!$A$12:$A$39951,Identificação!$A20,Proposta!$H$12:$H$39951)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SUMIF(Proposta!$A$12:$A$39951,Identificação!$A21,Proposta!$H$12:$H$39951)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SUMIF(Proposta!$A$12:$A$39951,Identificação!$A22,Proposta!$H$12:$H$39951)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SUMIF(Proposta!$A$12:$A$39951,Identificação!$A23,Proposta!$H$12:$H$39951)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SUMIF(Proposta!$A$12:$A$39951,Identificação!$A24,Proposta!$H$12:$H$39951)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SUMIF(Proposta!$A$12:$A$39951,Identificação!$A25,Proposta!$H$12:$H$39951)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SUMIF(Proposta!$A$12:$A$39951,Identificação!$A26,Proposta!$H$12:$H$39951)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SUMIF(Proposta!$A$12:$A$39951,Identificação!$A27,Proposta!$H$12:$H$39951)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SUMIF(Proposta!$A$12:$A$39951,Identificação!$A28,Proposta!$H$12:$H$39951)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SUMIF(Proposta!$A$12:$A$39951,Identificação!$A29,Proposta!$H$12:$H$39951)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SUMIF(Proposta!$A$12:$A$39951,Identificação!$A30,Proposta!$H$12:$H$39951)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SUMIF(Proposta!$A$12:$A$39951,Identificação!$A31,Proposta!$H$12:$H$39951)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SUMIF(Proposta!$A$12:$A$39951,Identificação!$A32,Proposta!$H$12:$H$39951)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SUMIF(Proposta!$A$12:$A$39951,Identificação!$A33,Proposta!$H$12:$H$39951)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SUMIF(Proposta!$A$12:$A$39951,Identificação!$A34,Proposta!$H$12:$H$39951)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SUMIF(Proposta!$A$12:$A$39951,Identificação!$A35,Proposta!$H$12:$H$39951)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SUMIF(Proposta!$A$12:$A$39951,Identificação!$A36,Proposta!$H$12:$H$39951)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SUMIF(Proposta!$A$12:$A$39951,Identificação!$A37,Proposta!$H$12:$H$39951)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SUMIF(Proposta!$A$12:$A$39951,Identificação!$A38,Proposta!$H$12:$H$39951)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SUMIF(Proposta!$A$12:$A$39951,Identificação!$A39,Proposta!$H$12:$H$39951)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SUMIF(Proposta!$A$12:$A$39951,Identificação!$A40,Proposta!$H$12:$H$39951)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SUMIF(Proposta!$A$12:$A$39951,Identificação!$A41,Proposta!$H$12:$H$39951)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SUMIF(Proposta!$A$12:$A$39951,Identificação!$A42,Proposta!$H$12:$H$39951)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SUMIF(Proposta!$A$12:$A$39951,Identificação!$A43,Proposta!$H$12:$H$39951)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SUMIF(Proposta!$A$12:$A$39951,Identificação!$A44,Proposta!$H$12:$H$39951)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SUMIF(Proposta!$A$12:$A$39951,Identificação!$A45,Proposta!$H$12:$H$39951)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SUMIF(Proposta!$A$12:$A$39951,Identificação!$A46,Proposta!$H$12:$H$39951)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SUMIF(Proposta!$A$12:$A$39951,Identificação!$A47,Proposta!$H$12:$H$39951)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SUMIF(Proposta!$A$12:$A$39951,Identificação!$A48,Proposta!$H$12:$H$39951)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SUMIF(Proposta!$A$12:$A$39951,Identificação!$A49,Proposta!$H$12:$H$39951)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SUMIF(Proposta!$A$12:$A$39951,Identificação!$A50,Proposta!$H$12:$H$39951)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SUMIF(Proposta!$A$12:$A$39951,Identificação!$A51,Proposta!$H$12:$H$39951)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SUMIF(Proposta!$A$12:$A$39951,Identificação!$A52,Proposta!$H$12:$H$39951)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SUMIF(Proposta!$A$12:$A$39951,Identificação!$A53,Proposta!$H$12:$H$39951)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SUMIF(Proposta!$A$12:$A$39951,Identificação!$A54,Proposta!$H$12:$H$39951)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SUMIF(Proposta!$A$12:$A$39951,Identificação!$A55,Proposta!$H$12:$H$39951)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SUMIF(Proposta!$A$12:$A$39951,Identificação!$A56,Proposta!$H$12:$H$39951)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SUMIF(Proposta!$A$12:$A$39951,Identificação!$A57,Proposta!$H$12:$H$39951)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SUMIF(Proposta!$A$12:$A$39951,Identificação!$A58,Proposta!$H$12:$H$39951)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SUMIF(Proposta!$A$12:$A$39951,Identificação!$A59,Proposta!$H$12:$H$39951)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SUMIF(Proposta!$A$12:$A$39951,Identificação!$A60,Proposta!$H$12:$H$39951)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SUMIF(Proposta!$A$12:$A$39951,Identificação!$A61,Proposta!$H$12:$H$39951)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SUMIF(Proposta!$A$12:$A$39951,Identificação!$A62,Proposta!$H$12:$H$39951)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40" t="s">
        <v>3676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43" t="str">
        <f>IF(Identificação!B2=0,"",Identificação!B2)</f>
        <v>Pregão Presencial</v>
      </c>
      <c r="D2" s="243"/>
      <c r="E2" s="243"/>
      <c r="F2" s="243"/>
      <c r="G2" s="243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1" t="s">
        <v>153</v>
      </c>
      <c r="B3" s="222"/>
      <c r="C3" s="223" t="str">
        <f>IF(Identificação!B3=0,"",Identificação!B3)</f>
        <v>REGISTRO DE PREÇOS DE MATERIAIS DE  EXPEDIENTE</v>
      </c>
      <c r="D3" s="223"/>
      <c r="E3" s="223"/>
      <c r="F3" s="223"/>
      <c r="G3" s="223"/>
      <c r="H3" s="223"/>
      <c r="I3" s="223"/>
      <c r="J3" s="223"/>
      <c r="K3" s="224"/>
      <c r="L3" s="142"/>
      <c r="M3" s="142"/>
    </row>
    <row r="4" spans="1:18" s="45" customFormat="1" ht="15.75" thickBot="1" x14ac:dyDescent="0.3">
      <c r="A4" s="46" t="s">
        <v>176</v>
      </c>
      <c r="B4" s="47"/>
      <c r="C4" s="217" t="str">
        <f>IF(Identificação!B4=0,"",Identificação!B4)</f>
        <v>PREFEITURA DE COTIPORA</v>
      </c>
      <c r="D4" s="217"/>
      <c r="E4" s="217"/>
      <c r="F4" s="217"/>
      <c r="G4" s="217"/>
      <c r="H4" s="217"/>
      <c r="I4" s="217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17" t="str">
        <f>IF(Identificação!B5=0,"",Identificação!B5)</f>
        <v>Compras</v>
      </c>
      <c r="D5" s="217"/>
      <c r="E5" s="217"/>
      <c r="F5" s="217"/>
      <c r="G5" s="218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19">
        <f>SUMIFS(K12:K39953,B12:B39953,"&gt;0",K12:K39953,"&lt;&gt;0")</f>
        <v>356147.39</v>
      </c>
      <c r="D6" s="219"/>
      <c r="E6" s="219"/>
      <c r="F6" s="219"/>
      <c r="G6" s="220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2" t="s">
        <v>3762</v>
      </c>
      <c r="B10" s="232" t="s">
        <v>3760</v>
      </c>
      <c r="C10" s="232" t="s">
        <v>3761</v>
      </c>
      <c r="D10" s="234" t="s">
        <v>3675</v>
      </c>
      <c r="E10" s="236" t="s">
        <v>168</v>
      </c>
      <c r="F10" s="238" t="s">
        <v>3674</v>
      </c>
      <c r="G10" s="234" t="s">
        <v>156</v>
      </c>
      <c r="H10" s="229" t="s">
        <v>165</v>
      </c>
      <c r="I10" s="230"/>
      <c r="J10" s="230"/>
      <c r="K10" s="230"/>
      <c r="L10" s="230"/>
      <c r="M10" s="231"/>
      <c r="N10" s="225" t="s">
        <v>177</v>
      </c>
      <c r="O10" s="226"/>
      <c r="P10" s="227" t="s">
        <v>178</v>
      </c>
      <c r="Q10" s="228"/>
      <c r="R10" s="216" t="s">
        <v>3678</v>
      </c>
    </row>
    <row r="11" spans="1:18" s="40" customFormat="1" ht="45" x14ac:dyDescent="0.25">
      <c r="A11" s="233"/>
      <c r="B11" s="233"/>
      <c r="C11" s="233"/>
      <c r="D11" s="235"/>
      <c r="E11" s="237"/>
      <c r="F11" s="239"/>
      <c r="G11" s="235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16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5"/>
  <sheetViews>
    <sheetView workbookViewId="0">
      <selection activeCell="H264" sqref="A1:K264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Pregão Presencial</v>
      </c>
      <c r="D2" s="253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REGISTRO DE PREÇOS DE MATERIAIS DE  EXPEDIENTE</v>
      </c>
      <c r="D3" s="249"/>
      <c r="E3" s="249"/>
      <c r="F3" s="249"/>
      <c r="G3" s="249"/>
      <c r="H3" s="250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Compras</v>
      </c>
      <c r="D5" s="255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47">
        <f>SUMIFS(H12:H39951,B12:B39951,"&gt;0",H12:H39951,"&lt;&gt;0")</f>
        <v>37368.479999999996</v>
      </c>
      <c r="D6" s="248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56" t="s">
        <v>3755</v>
      </c>
      <c r="B10" s="256" t="s">
        <v>3756</v>
      </c>
      <c r="C10" s="256" t="s">
        <v>3677</v>
      </c>
      <c r="D10" s="258" t="s">
        <v>3757</v>
      </c>
      <c r="E10" s="260" t="s">
        <v>171</v>
      </c>
      <c r="F10" s="261"/>
      <c r="G10" s="261"/>
      <c r="H10" s="261"/>
      <c r="I10" s="261"/>
      <c r="J10" s="261"/>
      <c r="K10" s="261"/>
    </row>
    <row r="11" spans="1:12" s="28" customFormat="1" ht="45" x14ac:dyDescent="0.25">
      <c r="A11" s="257"/>
      <c r="B11" s="257"/>
      <c r="C11" s="257"/>
      <c r="D11" s="259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>
        <v>7.85</v>
      </c>
      <c r="H27" s="154">
        <f t="shared" si="0"/>
        <v>1868.3</v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>
        <v>6.8</v>
      </c>
      <c r="H43" s="154">
        <f t="shared" si="0"/>
        <v>15640</v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>
        <v>61.65</v>
      </c>
      <c r="H62" s="154">
        <f t="shared" si="0"/>
        <v>863.1</v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>
        <v>63.7</v>
      </c>
      <c r="H63" s="154">
        <f t="shared" si="0"/>
        <v>1274</v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>
        <v>7.45</v>
      </c>
      <c r="H77" s="154">
        <f t="shared" si="0"/>
        <v>223.5</v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141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>
        <v>0.79</v>
      </c>
      <c r="H87" s="154">
        <f t="shared" si="1"/>
        <v>1627.4</v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>
        <v>16.649999999999999</v>
      </c>
      <c r="H97" s="154">
        <f t="shared" si="1"/>
        <v>233.1</v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>
        <v>34.61</v>
      </c>
      <c r="H99" s="154">
        <f t="shared" si="1"/>
        <v>484.54</v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>
        <v>15.11</v>
      </c>
      <c r="H101" s="154">
        <f t="shared" si="1"/>
        <v>211.54</v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1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1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1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1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1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1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1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1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1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1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1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>
        <v>10.95</v>
      </c>
      <c r="H116" s="154">
        <f t="shared" si="1"/>
        <v>1752</v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1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1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1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1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1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 t="shared" si="1"/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si="1"/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1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1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1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1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1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1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1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1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1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1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1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1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1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1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1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 t="shared" si="1"/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 t="shared" ref="H142:H205" si="2"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si="2"/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2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2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2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2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2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2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2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2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2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 t="shared" si="2"/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 t="shared" si="2"/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si="2"/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2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2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2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2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2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2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2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2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2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2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2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2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2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>
        <v>36</v>
      </c>
      <c r="H169" s="154">
        <f t="shared" si="2"/>
        <v>180</v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2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2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2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2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2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2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2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2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2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2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2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2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>
        <v>5.45</v>
      </c>
      <c r="H182" s="154">
        <f t="shared" si="2"/>
        <v>654</v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>
        <v>9.4499999999999993</v>
      </c>
      <c r="H183" s="154">
        <f t="shared" si="2"/>
        <v>945</v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2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2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2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2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2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2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2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2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2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2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2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2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2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2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2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2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>
        <v>14.1</v>
      </c>
      <c r="H200" s="154">
        <f t="shared" si="2"/>
        <v>4794</v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2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2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2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2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2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ref="H206:H265" si="3">IFERROR(IF(E206*G206&lt;&gt;0,ROUND(ROUND(E206,4)*ROUND(G206,4),2),""),"")</f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si="3"/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3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3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>
        <v>1.35</v>
      </c>
      <c r="H210" s="154">
        <f t="shared" si="3"/>
        <v>216</v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3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3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3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 t="shared" si="3"/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 t="shared" si="3"/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3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3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3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3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3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3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3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3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3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3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3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3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3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3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3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>
        <v>52</v>
      </c>
      <c r="H231" s="154">
        <f t="shared" si="3"/>
        <v>884</v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3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3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3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>
        <v>5.2</v>
      </c>
      <c r="H235" s="154">
        <f t="shared" si="3"/>
        <v>468</v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3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3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3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3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3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3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3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3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3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3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>
        <v>143</v>
      </c>
      <c r="H246" s="154">
        <f t="shared" si="3"/>
        <v>4290</v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3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3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3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3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3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>
        <v>4.75</v>
      </c>
      <c r="H252" s="154">
        <f t="shared" si="3"/>
        <v>760</v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3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3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3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3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 t="shared" si="3"/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si="3"/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 t="shared" si="3"/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 t="shared" si="3"/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si="3"/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3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3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3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3"/>
        <v/>
      </c>
      <c r="I265" s="146"/>
      <c r="J265" s="146"/>
      <c r="K265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2022-03-09T13:18:00Z</cp:lastPrinted>
  <dcterms:created xsi:type="dcterms:W3CDTF">2014-12-09T12:52:40Z</dcterms:created>
  <dcterms:modified xsi:type="dcterms:W3CDTF">2022-03-10T18:10:44Z</dcterms:modified>
</cp:coreProperties>
</file>