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26C2286C-B4EE-4286-B0D8-030F54D09A0B}"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<sst xmlns="http://schemas.openxmlformats.org/spreadsheetml/2006/main" count="15180" uniqueCount="4027">
  <si>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</si>
  <si>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</si>
  <si>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</si>
  <si>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</si>
  <si>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</si>
  <si>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</si>
  <si>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</si>
  <si>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</si>
  <si>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</si>
  <si>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</si>
  <si>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</si>
  <si>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</si>
  <si>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</si>
  <si>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</si>
  <si>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</si>
  <si>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</si>
  <si>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</si>
  <si>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</si>
  <si>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</si>
  <si>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</si>
  <si>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</si>
  <si>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</si>
  <si>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</si>
  <si>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</si>
  <si>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</si>
  <si>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</si>
  <si>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</si>
  <si>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</si>
  <si>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</si>
  <si>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</si>
  <si>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</si>
  <si>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</si>
  <si>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</si>
  <si>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</si>
  <si>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</si>
  <si>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</si>
  <si>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</si>
  <si>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</si>
  <si>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</si>
  <si>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</si>
  <si>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</si>
  <si>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</si>
  <si>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</si>
  <si>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</si>
  <si>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</si>
  <si>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</si>
  <si>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</si>
  <si>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</si>
  <si>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</si>
  <si>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</si>
  <si>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</si>
  <si>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</si>
  <si>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</si>
  <si>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</si>
  <si>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</si>
  <si>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</si>
  <si>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</si>
  <si>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</si>
  <si>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</si>
  <si>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</si>
  <si>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</si>
  <si>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</si>
  <si>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</si>
  <si>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</si>
  <si>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</si>
  <si>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</si>
  <si>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</si>
  <si>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</si>
  <si>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</si>
  <si>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</si>
  <si>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</si>
  <si>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</si>
  <si>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</si>
  <si>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</si>
  <si>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</si>
  <si>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</si>
  <si>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</si>
  <si>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</si>
  <si>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</si>
  <si>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</si>
  <si>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</si>
  <si>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</si>
  <si>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</si>
  <si>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</si>
  <si>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</si>
  <si>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</si>
  <si>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</si>
  <si>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</si>
  <si>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</si>
  <si>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</si>
  <si>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</si>
  <si>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</si>
  <si>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</si>
  <si>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</si>
  <si>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</si>
  <si>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</si>
  <si>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</si>
  <si>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</si>
  <si>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</si>
  <si>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</si>
  <si>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</si>
  <si>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</si>
  <si>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</si>
  <si>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</si>
  <si>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</si>
  <si>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</si>
  <si>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</si>
  <si>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</si>
  <si>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</si>
  <si>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</si>
  <si>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</si>
  <si>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</si>
  <si>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</si>
  <si>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</si>
  <si>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</si>
  <si>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</si>
  <si>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</si>
  <si>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</si>
  <si>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</si>
  <si>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</si>
  <si>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</si>
  <si>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</si>
  <si>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</si>
  <si>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</si>
  <si>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</si>
  <si>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</si>
  <si>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</si>
  <si>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</si>
  <si>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</si>
  <si>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</si>
  <si>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</si>
  <si>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</si>
  <si>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</si>
  <si>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</si>
  <si>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</si>
  <si>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</si>
  <si>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</si>
  <si>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</si>
  <si>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</si>
  <si>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</si>
  <si>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</si>
  <si>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</si>
  <si>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</si>
  <si>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</si>
  <si>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</si>
  <si>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</si>
  <si>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</si>
  <si>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</si>
  <si>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</si>
  <si>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</si>
  <si>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</si>
  <si>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</si>
  <si>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</si>
  <si>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</si>
  <si>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</si>
  <si>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</si>
  <si>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</si>
  <si>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</si>
  <si>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</si>
  <si>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</si>
  <si>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</si>
  <si>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</si>
  <si>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</si>
  <si>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</si>
  <si>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</si>
  <si>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</si>
  <si>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</si>
  <si>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</si>
  <si>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</si>
  <si>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</si>
  <si>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</si>
  <si>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</si>
  <si>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</si>
  <si>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</si>
  <si>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</si>
  <si>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</si>
  <si>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</si>
  <si>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</si>
  <si>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</si>
  <si>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</si>
  <si>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</si>
  <si>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</si>
  <si>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</si>
  <si>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</si>
  <si>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</si>
  <si>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</si>
  <si>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</si>
  <si>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</si>
  <si>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</si>
  <si>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</si>
  <si>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</si>
  <si>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</si>
  <si>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</si>
  <si>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</si>
  <si>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</si>
  <si>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</si>
  <si>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</si>
  <si>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</si>
  <si>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</si>
  <si>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</si>
  <si>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</si>
  <si>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</si>
  <si>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</si>
  <si>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</si>
  <si>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</si>
  <si>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</si>
  <si>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</si>
  <si>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</si>
  <si>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</si>
  <si>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</si>
  <si>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</si>
  <si>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</si>
  <si>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</si>
  <si>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</si>
  <si>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</si>
  <si>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</si>
  <si>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</si>
  <si>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</si>
  <si>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</si>
  <si>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</si>
  <si>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</si>
  <si>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</si>
  <si>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</si>
  <si>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</si>
  <si>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</si>
  <si>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</si>
  <si>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</si>
  <si>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</si>
  <si>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</si>
  <si>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</si>
  <si>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</si>
  <si>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</si>
  <si>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</si>
  <si>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</si>
  <si>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</si>
  <si>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</si>
  <si>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</si>
  <si>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</si>
  <si>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</si>
  <si>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</si>
  <si>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</si>
  <si>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</si>
  <si>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</si>
  <si>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</si>
  <si>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</si>
  <si>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</si>
  <si>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</si>
  <si>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</si>
  <si>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</si>
  <si>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</si>
  <si>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</si>
  <si>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</si>
  <si>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</si>
  <si>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</si>
  <si>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</si>
  <si>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</si>
  <si>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</si>
  <si>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</si>
  <si>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</si>
  <si>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</si>
  <si>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</si>
  <si>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</si>
  <si>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</si>
  <si>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</si>
  <si>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</si>
  <si>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</si>
  <si>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</si>
  <si>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</si>
  <si>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</si>
  <si>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</si>
  <si>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</si>
  <si>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</si>
  <si>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</si>
  <si>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</si>
  <si>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</si>
  <si>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</si>
  <si>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</si>
  <si>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</si>
  <si>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</si>
  <si>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</si>
  <si>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</si>
  <si>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</si>
  <si>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</si>
  <si>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</si>
  <si>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</si>
  <si>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</si>
  <si>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</si>
  <si>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</si>
  <si>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</si>
  <si>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</si>
  <si>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</si>
  <si>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</si>
  <si>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</si>
  <si>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</si>
  <si>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</si>
  <si>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</si>
  <si>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</si>
  <si>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</si>
  <si>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</si>
  <si>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</si>
  <si>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</si>
  <si>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</si>
  <si>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</si>
  <si>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</si>
  <si>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</si>
  <si>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</si>
  <si>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</si>
  <si>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</si>
  <si>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</si>
  <si>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</si>
  <si>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</si>
  <si>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</si>
  <si>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</si>
  <si>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</si>
  <si>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</si>
  <si>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</si>
  <si>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</si>
  <si>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</si>
  <si>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</si>
  <si>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</si>
  <si>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</si>
  <si>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</si>
  <si>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</si>
  <si>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</si>
  <si>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</si>
  <si>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</si>
  <si>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</si>
  <si>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</si>
  <si>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</si>
  <si>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</si>
  <si>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</si>
  <si>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</si>
  <si>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</si>
  <si>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</si>
  <si>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</si>
  <si>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</si>
  <si>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</si>
  <si>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</si>
  <si>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</si>
  <si>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</si>
  <si>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</si>
  <si>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</si>
  <si>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</si>
  <si>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</si>
  <si>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</si>
  <si>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</si>
  <si>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</si>
  <si>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</si>
  <si>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</si>
  <si>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</si>
  <si>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</si>
  <si>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</si>
  <si>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</si>
  <si>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</si>
  <si>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</si>
  <si>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</si>
  <si>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</si>
  <si>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</si>
  <si>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</si>
  <si>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</si>
  <si>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</si>
  <si>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</si>
  <si>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</si>
  <si>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</si>
  <si>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</si>
  <si>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</si>
  <si>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</si>
  <si>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</si>
  <si>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</si>
  <si>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</si>
  <si>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</si>
  <si>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</si>
  <si>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</si>
  <si>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</si>
  <si>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</si>
  <si>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</si>
  <si>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</si>
  <si>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</si>
  <si>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</si>
  <si>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</si>
  <si>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</si>
  <si>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</si>
  <si>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</si>
  <si>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</si>
  <si>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</si>
  <si>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</si>
  <si>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</si>
  <si>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</si>
  <si>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</si>
  <si>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</si>
  <si>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</si>
  <si>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</si>
  <si>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</si>
  <si>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</si>
  <si>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</si>
  <si>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</si>
  <si>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</si>
  <si>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</si>
  <si>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</si>
  <si>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</si>
  <si>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</si>
  <si>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</si>
  <si>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</si>
  <si>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</si>
  <si>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</si>
  <si>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</si>
  <si>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</si>
  <si>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</si>
  <si>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</si>
  <si>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</si>
  <si>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</si>
  <si>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</si>
  <si>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</si>
  <si>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</si>
  <si>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</si>
  <si>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</si>
  <si>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</si>
  <si>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</si>
  <si>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</si>
  <si>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</si>
  <si>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</si>
  <si>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</si>
  <si>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</si>
  <si>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</si>
  <si>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</si>
  <si>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</si>
  <si>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</si>
  <si>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</si>
  <si>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</si>
  <si>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</si>
  <si>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</si>
  <si>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</si>
  <si>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</si>
  <si>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</si>
  <si>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</si>
  <si>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</si>
  <si>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</si>
  <si>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</si>
  <si>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</si>
  <si>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</si>
  <si>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</si>
  <si>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</si>
  <si>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</si>
  <si>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</si>
  <si>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</si>
  <si>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</si>
  <si>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</si>
  <si>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</si>
  <si>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</si>
  <si>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</si>
  <si>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</si>
  <si>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</si>
  <si>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</si>
  <si>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</si>
  <si>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</si>
  <si>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</si>
  <si>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</si>
  <si>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</si>
  <si>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</si>
  <si>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</si>
  <si>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</si>
  <si>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</si>
  <si>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</si>
  <si>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</si>
  <si>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</si>
  <si>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</si>
  <si>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</si>
  <si>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</si>
  <si>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</si>
  <si>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</si>
  <si>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</si>
  <si>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</si>
  <si>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</si>
  <si>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</si>
  <si>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</si>
  <si>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</si>
  <si>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</si>
  <si>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</si>
  <si>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</si>
  <si>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</si>
  <si>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</si>
  <si>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</si>
  <si>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</si>
  <si>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</si>
  <si>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</si>
  <si>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</si>
  <si>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</si>
  <si>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</si>
  <si>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</si>
  <si>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</si>
  <si>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</si>
  <si>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</si>
  <si>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</si>
  <si>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</si>
  <si>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</si>
  <si>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</si>
  <si>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</si>
  <si>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</si>
  <si>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</si>
  <si>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</si>
  <si>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</si>
  <si>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</si>
  <si>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</si>
  <si>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</si>
  <si>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</si>
  <si>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</si>
  <si>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</si>
  <si>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</si>
  <si>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</si>
  <si>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</si>
  <si>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</si>
  <si>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</si>
  <si>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</si>
  <si>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</si>
  <si>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</si>
  <si>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</si>
  <si>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</si>
  <si>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</si>
  <si>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</si>
  <si>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</si>
  <si>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</si>
  <si>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</si>
  <si>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</si>
  <si>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</si>
  <si>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</si>
  <si>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</si>
  <si>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</si>
  <si>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</si>
  <si>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</si>
  <si>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</si>
  <si>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</si>
  <si>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</si>
  <si>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</si>
  <si>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</si>
  <si>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</si>
  <si>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</si>
  <si>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</si>
  <si>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</si>
  <si>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</si>
  <si>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</si>
  <si>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</si>
  <si>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</si>
  <si>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</si>
  <si>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</si>
  <si>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</si>
  <si>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</si>
  <si>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</si>
  <si>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</si>
  <si>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</si>
  <si>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</si>
  <si>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</si>
  <si>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</si>
  <si>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</si>
  <si>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</si>
  <si>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</si>
  <si>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</si>
  <si>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</si>
  <si>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</si>
  <si>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</si>
  <si>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</si>
  <si>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</si>
  <si>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</si>
  <si>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</si>
  <si>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</si>
  <si>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</si>
  <si>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</si>
  <si>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</si>
  <si>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</si>
  <si>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</si>
  <si>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</si>
  <si>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</si>
  <si>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</si>
  <si>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</si>
  <si>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</si>
  <si>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</si>
  <si>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</si>
  <si>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</si>
  <si>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</si>
  <si>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</si>
  <si>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</si>
  <si>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</si>
  <si>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</si>
  <si>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</si>
  <si>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</si>
  <si>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</si>
  <si>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</si>
  <si>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</si>
  <si>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</si>
  <si>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</si>
  <si>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</si>
  <si>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</si>
  <si>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</si>
  <si>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</si>
  <si>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</si>
  <si>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</si>
  <si>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</si>
  <si>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</si>
  <si>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</si>
  <si>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</si>
  <si>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</si>
  <si>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</si>
  <si>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</si>
  <si>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</si>
  <si>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</si>
  <si>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</si>
  <si>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</si>
  <si>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</si>
  <si>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</si>
  <si>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</si>
  <si>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</si>
  <si>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</si>
  <si>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</si>
  <si>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</si>
  <si>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</si>
  <si>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</si>
  <si>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</si>
  <si>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</si>
  <si>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</si>
  <si>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</si>
  <si>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</si>
  <si>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</si>
  <si>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</si>
  <si>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</si>
  <si>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</si>
  <si>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</si>
  <si>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</si>
  <si>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</si>
  <si>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</si>
  <si>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</si>
  <si>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</si>
  <si>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</si>
  <si>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</si>
  <si>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</si>
  <si>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</si>
  <si>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</si>
  <si>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</si>
  <si>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</si>
  <si>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</si>
  <si>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</si>
  <si>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</si>
  <si>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</si>
  <si>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</si>
  <si>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</si>
  <si>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</si>
  <si>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</si>
  <si>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</si>
  <si>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</si>
  <si>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</si>
  <si>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</si>
  <si>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</si>
  <si>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</si>
  <si>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</si>
  <si>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</si>
  <si>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</si>
  <si>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</si>
  <si>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</si>
  <si>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</si>
  <si>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</si>
  <si>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</si>
  <si>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</si>
  <si>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</si>
  <si>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</si>
  <si>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</si>
  <si>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</si>
  <si>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</si>
  <si>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</si>
  <si>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</si>
  <si>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</si>
  <si>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</si>
  <si>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</si>
  <si>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</si>
  <si>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</si>
  <si>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</si>
  <si>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</si>
  <si>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</si>
  <si>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</si>
  <si>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</si>
  <si>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</si>
  <si>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</si>
  <si>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</si>
  <si>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</si>
  <si>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</si>
  <si>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</si>
  <si>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</si>
  <si>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</si>
  <si>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</si>
  <si>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</si>
  <si>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</si>
  <si>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</si>
  <si>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</si>
  <si>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</si>
  <si>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</si>
  <si>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</si>
  <si>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</si>
  <si>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</si>
  <si>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</si>
  <si>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</si>
  <si>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</si>
  <si>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</si>
  <si>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</si>
  <si>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</si>
  <si>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</si>
  <si>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</si>
  <si>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</si>
  <si>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</si>
  <si>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</si>
  <si>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</si>
  <si>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</si>
  <si>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</si>
  <si>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</si>
  <si>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</si>
  <si>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</si>
  <si>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</si>
  <si>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</si>
  <si>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</si>
  <si>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</si>
  <si>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</si>
  <si>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</si>
  <si>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</si>
  <si>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</si>
  <si>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</si>
  <si>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</si>
  <si>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</si>
  <si>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</si>
  <si>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</si>
  <si>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</si>
  <si>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</si>
  <si>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</si>
  <si>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</si>
  <si>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</si>
  <si>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</si>
  <si>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</si>
  <si>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</si>
  <si>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</si>
  <si>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</si>
  <si>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</si>
  <si>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</si>
  <si>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</si>
  <si>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</si>
  <si>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</si>
  <si>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</si>
  <si>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</si>
  <si>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</si>
  <si>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</si>
  <si>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</si>
  <si>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</si>
  <si>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</si>
  <si>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</si>
  <si>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</si>
  <si>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</si>
  <si>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</si>
  <si>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</si>
  <si>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</si>
  <si>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</si>
  <si>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</si>
  <si>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</si>
  <si>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</si>
  <si>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</si>
  <si>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</si>
  <si>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</si>
  <si>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</si>
  <si>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</si>
  <si>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</si>
  <si>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</si>
  <si>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</si>
  <si>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</si>
  <si>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</si>
  <si>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</si>
  <si>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</si>
  <si>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</si>
  <si>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</si>
  <si>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</si>
  <si>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</si>
  <si>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</si>
  <si>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</si>
  <si>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</si>
  <si>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</si>
  <si>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</si>
  <si>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</si>
  <si>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</si>
  <si>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</si>
  <si>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</si>
  <si>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</si>
  <si>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</si>
  <si>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</si>
  <si>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</si>
  <si>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</si>
  <si>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</si>
  <si>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</si>
  <si>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</si>
  <si>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</si>
  <si>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</si>
  <si>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</si>
  <si>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</si>
  <si>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</si>
  <si>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</si>
  <si>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</si>
  <si>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</si>
  <si>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</si>
  <si>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</si>
  <si>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</si>
  <si>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</si>
  <si>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</si>
  <si>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</si>
  <si>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</si>
  <si>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</si>
  <si>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</si>
  <si>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</si>
  <si>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</si>
  <si>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</si>
  <si>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</si>
  <si>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</si>
  <si>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</si>
  <si>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</si>
  <si>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</si>
  <si>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</si>
  <si>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</si>
  <si>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</si>
  <si>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</si>
  <si>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</si>
  <si>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</si>
  <si>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</si>
  <si>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</si>
  <si>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</si>
  <si>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</si>
  <si>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</si>
  <si>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</si>
  <si>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</si>
  <si>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</si>
  <si>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</si>
  <si>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</si>
  <si>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</si>
  <si>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</si>
  <si>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</si>
  <si>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</si>
  <si>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</si>
  <si>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</si>
  <si>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</si>
  <si>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</si>
  <si>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</si>
  <si>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</si>
  <si>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</si>
  <si>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</si>
  <si>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</si>
  <si>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</si>
  <si>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</si>
  <si>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</si>
  <si>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</si>
  <si>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</si>
  <si>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</si>
  <si>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</si>
  <si>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</si>
  <si>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</si>
  <si>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</si>
  <si>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</si>
  <si>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</si>
  <si>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</si>
  <si>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</si>
  <si>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</si>
  <si>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</si>
  <si>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</si>
  <si>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</si>
  <si>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</si>
  <si>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</si>
  <si>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</si>
  <si>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</si>
  <si>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</si>
  <si>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</si>
  <si>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</si>
  <si>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</si>
  <si>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</si>
  <si>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</si>
  <si>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</si>
  <si>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</si>
  <si>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</si>
  <si>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</si>
  <si>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</si>
  <si>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</si>
  <si>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</si>
  <si>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</si>
  <si>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</si>
  <si>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</si>
  <si>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</si>
  <si>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</si>
  <si>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</si>
  <si>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</si>
  <si>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</si>
  <si>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</si>
  <si>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</si>
  <si>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</si>
  <si>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</si>
  <si>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</si>
  <si>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</si>
  <si>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</si>
  <si>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</si>
  <si>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</si>
  <si>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</si>
  <si>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</si>
  <si>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</si>
  <si>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</si>
  <si>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</si>
  <si>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</si>
  <si>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</si>
  <si>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</si>
  <si>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</si>
  <si>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</si>
  <si>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</si>
  <si>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</si>
  <si>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</si>
  <si>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</si>
  <si>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</si>
  <si>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</si>
  <si>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</si>
  <si>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</si>
  <si>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</si>
  <si>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</si>
  <si>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</si>
  <si>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</si>
  <si>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</si>
  <si>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</si>
  <si>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</si>
  <si>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</si>
  <si>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</si>
  <si>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</si>
  <si>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</si>
  <si>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</si>
  <si>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</si>
  <si>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</si>
  <si>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</si>
  <si>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</si>
  <si>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</si>
  <si>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</si>
  <si>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</si>
  <si>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</si>
  <si>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</si>
  <si>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</si>
  <si>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</si>
  <si>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</si>
  <si>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</si>
  <si>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</si>
  <si>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</si>
  <si>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</si>
  <si>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</si>
  <si>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</si>
  <si>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</si>
  <si>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</si>
  <si>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</si>
  <si>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</si>
  <si>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</si>
  <si>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</si>
  <si>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</si>
  <si>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</si>
  <si>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</si>
  <si>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</si>
  <si>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</si>
  <si>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</si>
  <si>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</si>
  <si>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</si>
  <si>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</si>
  <si>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</si>
  <si>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</si>
  <si>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</si>
  <si>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</si>
  <si>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</si>
  <si>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</si>
  <si>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</si>
  <si>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</si>
  <si>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</si>
  <si>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</si>
  <si>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</si>
  <si>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</si>
  <si>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</si>
  <si>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</si>
  <si>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</si>
  <si>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</si>
  <si>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</si>
  <si>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</si>
  <si>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</si>
  <si>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</si>
  <si>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</si>
  <si>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</si>
  <si>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</si>
  <si>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</si>
  <si>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</si>
  <si>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</si>
  <si>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</si>
  <si>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</si>
  <si>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</si>
  <si>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</si>
  <si>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</si>
  <si>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</si>
  <si>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</si>
  <si>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</si>
  <si>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</si>
  <si>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</si>
  <si>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</si>
  <si>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</si>
  <si>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</si>
  <si>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</si>
  <si>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</si>
  <si>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</si>
  <si>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</si>
  <si>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</si>
  <si>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</si>
  <si>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</si>
  <si>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</si>
  <si>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</si>
  <si>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</si>
  <si>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</si>
  <si>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</si>
  <si>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</si>
  <si>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</si>
  <si>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</si>
  <si>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</si>
  <si>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</si>
  <si>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</si>
  <si>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</si>
  <si>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</si>
  <si>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</si>
  <si>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</si>
  <si>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</si>
  <si>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</si>
  <si>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</si>
  <si>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</si>
  <si>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</si>
  <si>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</si>
  <si>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</si>
  <si>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</si>
  <si>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</si>
  <si>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</si>
  <si>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</si>
  <si>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</si>
  <si>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</si>
  <si>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</si>
  <si>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</si>
  <si>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</si>
  <si>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</si>
  <si>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</si>
  <si>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</si>
  <si>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</si>
  <si>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</si>
  <si>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</si>
  <si>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</si>
  <si>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</si>
  <si>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</si>
  <si>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</si>
  <si>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</si>
  <si>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</si>
  <si>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</si>
  <si>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</si>
  <si>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</si>
  <si>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</si>
  <si>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</si>
  <si>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</si>
  <si>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</si>
  <si>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</si>
  <si>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</si>
  <si>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</si>
  <si>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</si>
  <si>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</si>
  <si>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</si>
  <si>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</si>
  <si>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</si>
  <si>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</si>
  <si>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</si>
  <si>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</si>
  <si>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</si>
  <si>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</si>
  <si>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</si>
  <si>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</si>
  <si>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</si>
  <si>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</si>
  <si>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</si>
  <si>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</si>
  <si>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</si>
  <si>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</si>
  <si>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</si>
  <si>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</si>
  <si>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</si>
  <si>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</si>
  <si>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</si>
  <si>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</si>
  <si>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</si>
  <si>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</si>
  <si>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</si>
  <si>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</si>
  <si>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</si>
  <si>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</si>
  <si>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</si>
  <si>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</si>
  <si>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</si>
  <si>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</si>
  <si>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</si>
  <si>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</si>
  <si>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</si>
  <si>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</si>
  <si>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</si>
  <si>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</si>
  <si>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</si>
  <si>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</si>
  <si>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</si>
  <si>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</si>
  <si>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</si>
  <si>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</si>
  <si>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</si>
  <si>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</si>
  <si>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</si>
  <si>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</si>
  <si>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</si>
  <si>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</si>
  <si>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</si>
  <si>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</si>
  <si>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</si>
  <si>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</si>
  <si>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</si>
  <si>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</si>
  <si>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</si>
  <si>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</si>
  <si>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</si>
  <si>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</si>
  <si>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</si>
  <si>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</si>
  <si>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</si>
  <si>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</si>
  <si>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</si>
  <si>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</si>
  <si>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</si>
  <si>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</si>
  <si>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</si>
  <si>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</si>
  <si>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</si>
  <si>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</si>
  <si>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</si>
  <si>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</si>
  <si>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</si>
  <si>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</si>
  <si>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</si>
  <si>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</si>
  <si>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</si>
  <si>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</si>
  <si>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</si>
  <si>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</si>
  <si>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</si>
  <si>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</si>
  <si>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</si>
  <si>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</si>
  <si>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</si>
  <si>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</si>
  <si>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</si>
  <si>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</si>
  <si>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</si>
  <si>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</si>
  <si>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</si>
  <si>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</si>
  <si>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</si>
  <si>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</si>
  <si>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</si>
  <si>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</si>
  <si>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</si>
  <si>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</si>
  <si>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</si>
  <si>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</si>
  <si>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</si>
  <si>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</si>
  <si>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</si>
  <si>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</si>
  <si>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</si>
  <si>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</si>
  <si>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</si>
  <si>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</si>
  <si>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</si>
  <si>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</si>
  <si>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</si>
  <si>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</si>
  <si>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</si>
  <si>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</si>
  <si>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</si>
  <si>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</si>
  <si>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</si>
  <si>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</si>
  <si>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</si>
  <si>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</si>
  <si>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</si>
  <si>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</si>
  <si>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</si>
  <si>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</si>
  <si>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</si>
  <si>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</si>
  <si>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</si>
  <si>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</si>
  <si>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</si>
  <si>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</si>
  <si>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</si>
  <si>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</si>
  <si>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</si>
  <si>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</si>
  <si>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</si>
  <si>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</si>
  <si>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</si>
  <si>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</si>
  <si>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</si>
  <si>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</si>
  <si>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</si>
  <si>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</si>
  <si>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</si>
  <si>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</si>
  <si>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</si>
  <si>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</si>
  <si>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</si>
  <si>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</si>
  <si>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</si>
  <si>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</si>
  <si>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</si>
  <si>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</si>
  <si>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</si>
  <si>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</si>
  <si>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</si>
  <si>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</si>
  <si>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</si>
  <si>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</si>
  <si>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</si>
  <si>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</si>
  <si>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</si>
  <si>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</si>
  <si>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</si>
  <si>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</si>
  <si>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</si>
  <si>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</si>
  <si>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</si>
  <si>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</si>
  <si>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</si>
  <si>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</si>
  <si>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</si>
  <si>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</si>
  <si>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</si>
  <si>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</si>
  <si>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</si>
  <si>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</si>
  <si>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</si>
  <si>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</si>
  <si>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</si>
  <si>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</si>
  <si>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</si>
  <si>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</si>
  <si>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</si>
  <si>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</si>
  <si>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</si>
  <si>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</si>
  <si>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</si>
  <si>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</si>
  <si>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</si>
  <si>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</si>
  <si>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</si>
  <si>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</si>
  <si>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</si>
  <si>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</si>
  <si>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</si>
  <si>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</si>
  <si>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</si>
  <si>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</si>
  <si>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</si>
  <si>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</si>
  <si>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</si>
  <si>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</si>
  <si>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</si>
  <si>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</si>
  <si>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</si>
  <si>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</si>
  <si>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</si>
  <si>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</si>
  <si>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</si>
  <si>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</si>
  <si>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</si>
  <si>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</si>
  <si>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</si>
  <si>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</si>
  <si>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</si>
  <si>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</si>
  <si>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</si>
  <si>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</si>
  <si>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</si>
  <si>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</si>
  <si>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</si>
  <si>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</si>
  <si>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</si>
  <si>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</si>
  <si>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</si>
  <si>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</si>
  <si>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</si>
  <si>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</si>
  <si>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</si>
  <si>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</si>
  <si>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</si>
  <si>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</si>
  <si>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</si>
  <si>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</si>
  <si>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</si>
  <si>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</si>
  <si>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</si>
  <si>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</si>
  <si>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</si>
  <si>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</si>
  <si>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</si>
  <si>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</si>
  <si>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</si>
  <si>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</si>
  <si>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</si>
  <si>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</si>
  <si>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</si>
  <si>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</si>
  <si>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</si>
  <si>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</si>
  <si>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</si>
  <si>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</si>
  <si>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</si>
  <si>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</si>
  <si>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</si>
  <si>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</si>
  <si>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</si>
  <si>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</si>
  <si>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</si>
  <si>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</si>
  <si>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</si>
  <si>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</si>
  <si>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</si>
  <si>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</si>
  <si>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</si>
  <si>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</si>
  <si>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</si>
  <si>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</si>
  <si>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</si>
  <si>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</si>
  <si>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</si>
  <si>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</si>
  <si>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</si>
  <si>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</si>
  <si>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</si>
  <si>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</si>
  <si>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</si>
  <si>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</si>
  <si>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</si>
  <si>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</si>
  <si>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</si>
  <si>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</si>
  <si>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</si>
  <si>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</si>
  <si>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</si>
  <si>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</si>
  <si>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</si>
  <si>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</si>
  <si>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</si>
  <si>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</si>
  <si>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</si>
  <si>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</si>
  <si>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</si>
  <si>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</si>
  <si>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</si>
  <si>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</si>
  <si>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</si>
  <si>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</si>
  <si>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</si>
  <si>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</si>
  <si>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</si>
  <si>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</si>
  <si>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</si>
  <si>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</si>
  <si>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</si>
  <si>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</si>
  <si>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</si>
  <si>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</si>
  <si>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</si>
  <si>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</si>
  <si>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</si>
  <si>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</si>
  <si>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</si>
  <si>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</si>
  <si>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</si>
  <si>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</si>
  <si>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</si>
  <si>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</si>
  <si>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</si>
  <si>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</si>
  <si>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</si>
  <si>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</si>
  <si>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</si>
  <si>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</si>
  <si>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</si>
  <si>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</si>
  <si>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</si>
  <si>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</si>
  <si>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</si>
  <si>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</si>
  <si>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</si>
  <si>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</si>
  <si>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</si>
  <si>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</si>
  <si>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</si>
  <si>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</si>
  <si>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</si>
  <si>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</si>
  <si>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</si>
  <si>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</si>
  <si>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</si>
  <si>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</si>
  <si>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</si>
  <si>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</si>
  <si>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</si>
  <si>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</si>
  <si>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</si>
  <si>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</si>
  <si>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</si>
  <si>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</si>
  <si>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</si>
  <si>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</si>
  <si>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</si>
  <si>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</si>
  <si>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</si>
  <si>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</si>
  <si>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</si>
  <si>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</si>
  <si>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</si>
  <si>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</si>
  <si>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</si>
  <si>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</si>
  <si>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</si>
  <si>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</si>
  <si>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</si>
  <si>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</si>
  <si>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</si>
  <si>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</si>
  <si>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</si>
  <si>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</si>
  <si>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</si>
  <si>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</si>
  <si>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</si>
  <si>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</si>
  <si>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</si>
  <si>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</si>
  <si>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</si>
  <si>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</si>
  <si>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</si>
  <si>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</si>
  <si>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</si>
  <si>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</si>
  <si>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</si>
  <si>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</si>
  <si>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</si>
  <si>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</si>
  <si>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</si>
  <si>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</si>
  <si>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</si>
  <si>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</si>
  <si>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</si>
  <si>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</si>
  <si>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</si>
  <si>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</si>
  <si>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</si>
  <si>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</si>
  <si>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</si>
  <si>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</si>
  <si>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</si>
  <si>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</si>
  <si>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</si>
  <si>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</si>
  <si>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</si>
  <si>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</si>
  <si>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</si>
  <si>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</si>
  <si>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</si>
  <si>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</si>
  <si>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</si>
  <si>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</si>
  <si>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</si>
  <si>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</si>
  <si>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</si>
  <si>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</si>
  <si>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</si>
  <si>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</si>
  <si>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</si>
  <si>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</si>
  <si>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</si>
  <si>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</si>
  <si>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</si>
  <si>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</si>
  <si>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</si>
  <si>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</si>
  <si>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</si>
  <si>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</si>
  <si>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</si>
  <si>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</si>
  <si>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</si>
  <si>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</si>
  <si>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</si>
  <si>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</si>
  <si>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</si>
  <si>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</si>
  <si>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</si>
  <si>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</si>
  <si>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</si>
  <si>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</si>
  <si>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</si>
  <si>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</si>
  <si>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</si>
  <si>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</si>
  <si>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</si>
  <si>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</si>
  <si>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</si>
  <si>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</si>
  <si>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</si>
  <si>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</si>
  <si>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</si>
  <si>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</si>
  <si>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</si>
  <si>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</si>
  <si>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</si>
  <si>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</si>
  <si>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</si>
  <si>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</si>
  <si>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</si>
  <si>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</si>
  <si>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</si>
  <si>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</si>
  <si>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</si>
  <si>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</si>
  <si>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</si>
  <si>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</si>
  <si>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</si>
  <si>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</si>
  <si>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</si>
  <si>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</si>
  <si>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</si>
  <si>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</si>
  <si>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</si>
  <si>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</si>
  <si>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</si>
  <si>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</si>
  <si>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</si>
  <si>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</si>
  <si>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</si>
  <si>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</si>
  <si>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</si>
  <si>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</si>
  <si>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</si>
  <si>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</si>
  <si>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</si>
  <si>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</si>
  <si>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</si>
  <si>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</si>
  <si>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</si>
  <si>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</si>
  <si>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</si>
  <si>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</si>
  <si>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</si>
  <si>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</si>
  <si>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</si>
  <si>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</si>
  <si>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</si>
  <si>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</si>
  <si>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</si>
  <si>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</si>
  <si>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</si>
  <si>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</si>
  <si>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</si>
  <si>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</si>
  <si>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</si>
  <si>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</si>
  <si>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</si>
  <si>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</si>
  <si>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</si>
  <si>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</si>
  <si>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</si>
  <si>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</si>
  <si>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</si>
  <si>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</si>
  <si>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</si>
  <si>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</si>
  <si>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</si>
  <si>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</si>
  <si>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</si>
  <si>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</si>
  <si>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</si>
  <si>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</si>
  <si>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</si>
  <si>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</si>
  <si>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</si>
  <si>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</si>
  <si>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</si>
  <si>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</si>
  <si>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</si>
  <si>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</si>
  <si>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</si>
  <si>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</si>
  <si>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</si>
  <si>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</si>
  <si>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</si>
  <si>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</si>
  <si>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</si>
  <si>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</si>
  <si>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</si>
  <si>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</si>
  <si>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</si>
  <si>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</si>
  <si>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</si>
  <si>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</si>
  <si>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</si>
  <si>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</si>
  <si>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</si>
  <si>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</si>
  <si>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</si>
  <si>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</si>
  <si>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</si>
  <si>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</si>
  <si>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</si>
  <si>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</si>
  <si>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</si>
  <si>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</si>
  <si>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</si>
  <si>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</si>
  <si>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</si>
  <si>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</si>
  <si>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</si>
  <si>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</si>
  <si>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</si>
  <si>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</si>
  <si>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</si>
  <si>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</si>
  <si>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</si>
  <si>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</si>
  <si>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</si>
  <si>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</si>
  <si>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</si>
  <si>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</si>
  <si>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</si>
  <si>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</si>
  <si>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</si>
  <si>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</si>
  <si>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</si>
  <si>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</si>
  <si>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</si>
  <si>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</si>
  <si>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</si>
  <si>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</si>
  <si>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</si>
  <si>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</si>
  <si>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</si>
  <si>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</si>
  <si>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</si>
  <si>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</si>
  <si>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</si>
  <si>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</si>
  <si>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</si>
  <si>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</si>
  <si>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</si>
  <si>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</si>
  <si>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</si>
  <si>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</si>
  <si>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</si>
  <si>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</si>
  <si>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</si>
  <si>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</si>
  <si>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</si>
  <si>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</si>
  <si>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</si>
  <si>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</si>
  <si>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</si>
  <si>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</si>
  <si>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</si>
  <si>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</si>
  <si>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</si>
  <si>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</si>
  <si>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</si>
  <si>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</si>
  <si>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</si>
  <si>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</si>
  <si>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</si>
  <si>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</si>
  <si>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</si>
  <si>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</si>
  <si>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</si>
  <si>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</si>
  <si>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</si>
  <si>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</si>
  <si>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</si>
  <si>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</si>
  <si>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</si>
  <si>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</si>
  <si>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</si>
  <si>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</si>
  <si>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</si>
  <si>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</si>
  <si>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</si>
  <si>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</si>
  <si>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</si>
  <si>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</si>
  <si>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</si>
  <si>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</si>
  <si>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</si>
  <si>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</si>
  <si>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</si>
  <si>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</si>
  <si>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</si>
  <si>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</si>
  <si>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</si>
  <si>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</si>
  <si>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</si>
  <si>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</si>
  <si>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</si>
  <si>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</si>
  <si>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</si>
  <si>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</si>
  <si>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</si>
  <si>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</si>
  <si>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</si>
  <si>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</si>
  <si>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</si>
  <si>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</si>
  <si>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</si>
  <si>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</si>
  <si>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</si>
  <si>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</si>
  <si>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</si>
  <si>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</si>
  <si>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</si>
  <si>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</si>
  <si>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</si>
  <si>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</si>
  <si>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</si>
  <si>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</si>
  <si>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</si>
  <si>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</si>
  <si>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</si>
  <si>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</si>
  <si>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</si>
  <si>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</si>
  <si>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</si>
  <si>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</si>
  <si>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</si>
  <si>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</si>
  <si>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</si>
  <si>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</si>
  <si>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</si>
  <si>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</si>
  <si>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</si>
  <si>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</si>
  <si>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</si>
  <si>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</si>
  <si>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</si>
  <si>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</si>
  <si>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</si>
  <si>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</si>
  <si>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</si>
  <si>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</si>
  <si>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</si>
  <si>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</si>
  <si>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</si>
  <si>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</si>
  <si>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</si>
  <si>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</si>
  <si>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</si>
  <si>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</si>
  <si>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</si>
  <si>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</si>
  <si>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</si>
  <si>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</si>
  <si>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</si>
  <si>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</si>
  <si>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</si>
  <si>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</si>
  <si>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</si>
  <si>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</si>
  <si>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</si>
  <si>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</si>
  <si>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</si>
  <si>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</si>
  <si>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</si>
  <si>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</si>
  <si>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</si>
  <si>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</si>
  <si>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</si>
  <si>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</si>
  <si>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</si>
  <si>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</si>
  <si>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</si>
  <si>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</si>
  <si>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</si>
  <si>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</si>
  <si>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</si>
  <si>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</si>
  <si>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</si>
  <si>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</si>
  <si>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</si>
  <si>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</si>
  <si>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</si>
  <si>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</si>
  <si>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</si>
  <si>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</si>
  <si>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</si>
  <si>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</si>
  <si>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</si>
  <si>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</si>
  <si>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</si>
  <si>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</si>
  <si>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</si>
  <si>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</si>
  <si>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</si>
  <si>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</si>
  <si>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</si>
  <si>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</si>
  <si>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</si>
  <si>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</si>
  <si>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</si>
  <si>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</si>
  <si>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</si>
  <si>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</si>
  <si>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</si>
  <si>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</si>
  <si>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</si>
  <si>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</si>
  <si>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</si>
  <si>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</si>
  <si>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</si>
  <si>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</si>
  <si>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</si>
  <si>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</si>
  <si>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</si>
  <si>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</si>
  <si>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</si>
  <si>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</si>
  <si>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</si>
  <si>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</si>
  <si>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</si>
  <si>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</si>
  <si>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</si>
  <si>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</si>
  <si>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</si>
  <si>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</si>
  <si>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</si>
  <si>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</si>
  <si>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</si>
  <si>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</si>
  <si>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</si>
  <si>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</si>
  <si>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</si>
  <si>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</si>
  <si>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</si>
  <si>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</si>
  <si>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</si>
  <si>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</si>
  <si>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</si>
  <si>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</si>
  <si>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</si>
  <si>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</si>
  <si>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</si>
  <si>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</si>
  <si>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</si>
  <si>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</si>
  <si>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</si>
  <si>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</si>
  <si>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</si>
  <si>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</si>
  <si>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</si>
  <si>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</si>
  <si>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</si>
  <si>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</si>
  <si>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</si>
  <si>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</si>
  <si>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</si>
  <si>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</si>
  <si>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</si>
  <si>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</si>
  <si>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</si>
  <si>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</si>
  <si>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</si>
  <si>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</si>
  <si>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</si>
  <si>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</si>
  <si>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</si>
  <si>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</si>
  <si>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</si>
  <si>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</si>
  <si>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</si>
  <si>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</si>
  <si>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</si>
  <si>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</si>
  <si>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</si>
  <si>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</si>
  <si>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</si>
  <si>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</si>
  <si>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</si>
  <si>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</si>
  <si>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</si>
  <si>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</si>
  <si>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</si>
  <si>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</si>
  <si>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</si>
  <si>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</si>
  <si>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</si>
  <si>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</si>
  <si>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</si>
  <si>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</si>
  <si>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</si>
  <si>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</si>
  <si>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</si>
  <si>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</si>
  <si>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</si>
  <si>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</si>
  <si>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</si>
  <si>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</si>
  <si>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</si>
  <si>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</si>
  <si>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</si>
  <si>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</si>
  <si>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</si>
  <si>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</si>
  <si>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</si>
  <si>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</si>
  <si>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</si>
  <si>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</si>
  <si>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</si>
  <si>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</si>
  <si>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</si>
  <si>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</si>
  <si>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</si>
  <si>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</si>
  <si>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</si>
  <si>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</si>
  <si>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</si>
  <si>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</si>
  <si>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</si>
  <si>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</si>
  <si>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</si>
  <si>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</si>
  <si>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</si>
  <si>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</si>
  <si>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</si>
  <si>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</si>
  <si>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</si>
  <si>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</si>
  <si>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</si>
  <si>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</si>
  <si>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</si>
  <si>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</si>
  <si>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</si>
  <si>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</si>
  <si>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</si>
  <si>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</si>
  <si>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</si>
  <si>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</si>
  <si>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</si>
  <si>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</si>
  <si>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</si>
  <si>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</si>
  <si>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</si>
  <si>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</si>
  <si>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</si>
  <si>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</si>
  <si>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</si>
  <si>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</si>
  <si>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</si>
  <si>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</si>
  <si>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</si>
  <si>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</si>
  <si>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</si>
  <si>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</si>
  <si>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</si>
  <si>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</si>
  <si>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</si>
  <si>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</si>
  <si>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</si>
  <si>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</si>
  <si>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</si>
  <si>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</si>
  <si>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</si>
  <si>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</si>
  <si>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</si>
  <si>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</si>
  <si>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</si>
  <si>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</si>
  <si>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</si>
  <si>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</si>
  <si>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</si>
  <si>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</si>
  <si>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</si>
  <si>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</si>
  <si>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</si>
  <si>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</si>
  <si>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</si>
  <si>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</si>
  <si>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</si>
  <si>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</si>
  <si>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</si>
  <si>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</si>
  <si>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</si>
  <si>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</si>
  <si>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</si>
  <si>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</si>
  <si>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</si>
  <si>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</si>
  <si>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</si>
  <si>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</si>
  <si>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</si>
  <si>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</si>
  <si>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</si>
  <si>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</si>
  <si>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</si>
  <si>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</si>
  <si>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</si>
  <si>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</si>
  <si>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</si>
  <si>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</si>
  <si>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</si>
  <si>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</si>
  <si>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</si>
  <si>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</si>
  <si>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</si>
  <si>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</si>
  <si>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</si>
  <si>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</si>
  <si>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</si>
  <si>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</si>
  <si>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</si>
  <si>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</si>
  <si>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</si>
  <si>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</si>
  <si>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</si>
  <si>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</si>
  <si>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</si>
  <si>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</si>
  <si>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</si>
  <si>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</si>
  <si>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</si>
  <si>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</si>
  <si>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</si>
  <si>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</si>
  <si>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</si>
  <si>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</si>
  <si>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</si>
  <si>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</si>
  <si>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</si>
  <si>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</si>
  <si>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</si>
  <si>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</si>
  <si>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</si>
  <si>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</si>
  <si>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</si>
  <si>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</si>
  <si>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</si>
  <si>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</si>
  <si>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</si>
  <si>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</si>
  <si>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</si>
  <si>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</si>
  <si>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</si>
  <si>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</si>
  <si>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</si>
  <si>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</si>
  <si>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</si>
  <si>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</si>
  <si>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</si>
  <si>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</si>
  <si>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</si>
  <si>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</si>
  <si>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</si>
  <si>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</si>
  <si>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</si>
  <si>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</si>
  <si>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</si>
  <si>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</si>
  <si>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</si>
  <si>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</si>
  <si>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</si>
  <si>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</si>
  <si>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</si>
  <si>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</si>
  <si>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</si>
  <si>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</si>
  <si>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</si>
  <si>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</si>
  <si>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</si>
  <si>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</si>
  <si>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</si>
  <si>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</si>
  <si>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</si>
  <si>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</si>
  <si>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</si>
  <si>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</si>
  <si>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</si>
  <si>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</si>
  <si>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</si>
  <si>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</si>
  <si>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</si>
  <si>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</si>
  <si>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</si>
  <si>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</si>
  <si>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</si>
  <si>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</si>
  <si>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</si>
  <si>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</si>
  <si>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</si>
  <si>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</si>
  <si>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</si>
  <si>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</si>
  <si>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</si>
  <si>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</si>
  <si>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</si>
  <si>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</si>
  <si>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</si>
  <si>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</si>
  <si>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</si>
  <si>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</si>
  <si>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</si>
  <si>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</si>
  <si>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</si>
  <si>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</si>
  <si>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</si>
  <si>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</si>
  <si>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</si>
  <si>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</si>
  <si>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</si>
  <si>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</si>
  <si>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</si>
  <si>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</si>
  <si>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</si>
  <si>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</si>
  <si>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</si>
  <si>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</si>
  <si>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</si>
  <si>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</si>
  <si>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</si>
  <si>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</si>
  <si>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</si>
  <si>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</si>
  <si>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</si>
  <si>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</si>
  <si>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</si>
  <si>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</si>
  <si>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</si>
  <si>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</si>
  <si>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</si>
  <si>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</si>
  <si>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</si>
  <si>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</si>
  <si>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</si>
  <si>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</si>
  <si>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</si>
  <si>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</si>
  <si>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</si>
  <si>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</si>
  <si>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</si>
  <si>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</si>
  <si>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</si>
  <si>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</si>
  <si>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</si>
  <si>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</si>
  <si>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</si>
  <si>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</si>
  <si>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</si>
  <si>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</si>
  <si>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</si>
  <si>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</si>
  <si>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</si>
  <si>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</si>
  <si>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</si>
  <si>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</si>
  <si>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</si>
  <si>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</si>
  <si>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</si>
  <si>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</si>
  <si>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</si>
  <si>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</si>
  <si>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</si>
  <si>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</si>
  <si>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</si>
  <si>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</si>
  <si>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</si>
  <si>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</si>
  <si>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</si>
  <si>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</si>
  <si>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</si>
  <si>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</si>
  <si>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</si>
  <si>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</si>
  <si>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</si>
  <si>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</si>
  <si>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</si>
  <si>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</si>
  <si>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</si>
  <si>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</si>
  <si>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</si>
  <si>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</si>
  <si>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</si>
  <si>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</si>
  <si>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</si>
  <si>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</si>
  <si>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</si>
  <si>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</si>
  <si>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</si>
  <si>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</si>
  <si>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</si>
  <si>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</si>
  <si>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</si>
  <si>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</si>
  <si>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</si>
  <si>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</si>
  <si>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</si>
  <si>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</si>
  <si>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</si>
  <si>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</si>
  <si>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</si>
  <si>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</si>
  <si>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</si>
  <si>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</si>
  <si>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</si>
  <si>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</si>
  <si>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</si>
  <si>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</si>
  <si>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</si>
  <si>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</si>
  <si>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</si>
  <si>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</si>
  <si>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</si>
  <si>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</si>
  <si>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</si>
  <si>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</si>
  <si>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</si>
  <si>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</si>
  <si>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</si>
  <si>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</si>
  <si>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</si>
  <si>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</si>
  <si>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</si>
  <si>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</si>
  <si>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</si>
  <si>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</si>
  <si>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</si>
  <si>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</si>
  <si>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</si>
  <si>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</si>
  <si>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</si>
  <si>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</si>
  <si>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</si>
  <si>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</si>
  <si>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</si>
  <si>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</si>
  <si>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</si>
  <si>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</si>
  <si>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</si>
  <si>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</si>
  <si>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</si>
  <si>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</si>
  <si>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</si>
  <si>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</si>
  <si>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</si>
  <si>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</si>
  <si>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</si>
  <si>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</si>
  <si>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</si>
  <si>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</si>
  <si>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</si>
  <si>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</si>
  <si>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</si>
  <si>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</si>
  <si>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</si>
  <si>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</si>
  <si>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</si>
  <si>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</si>
  <si>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</si>
  <si>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</si>
  <si>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</si>
  <si>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</si>
  <si>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</si>
  <si>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</si>
  <si>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</si>
  <si>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</si>
  <si>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</si>
  <si>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</si>
  <si>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</si>
  <si>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</si>
  <si>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</si>
  <si>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</si>
  <si>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</si>
  <si>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</si>
  <si>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</si>
  <si>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</si>
  <si>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</si>
  <si>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</si>
  <si>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</si>
  <si>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</si>
  <si>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</si>
  <si>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</si>
  <si>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</si>
  <si>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</si>
  <si>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</si>
  <si>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</si>
  <si>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</si>
  <si>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</si>
  <si>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</si>
  <si>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</si>
  <si>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</si>
  <si>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</si>
  <si>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</si>
  <si>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</si>
  <si>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</si>
  <si>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</si>
  <si>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</si>
  <si>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</si>
  <si>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</si>
  <si>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</si>
  <si>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</si>
  <si>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</si>
  <si>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</si>
  <si>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</si>
  <si>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</si>
  <si>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</si>
  <si>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</si>
  <si>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</si>
  <si>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</si>
  <si>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</si>
  <si>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</si>
  <si>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</si>
  <si>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</si>
  <si>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</si>
  <si>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</si>
  <si>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</si>
  <si>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</si>
  <si>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</si>
  <si>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</si>
  <si>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</si>
  <si>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</si>
  <si>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</si>
  <si>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</si>
  <si>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</si>
  <si>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</si>
  <si>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</si>
  <si>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</si>
  <si>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</si>
  <si>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</si>
  <si>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</si>
  <si>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</si>
  <si>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</si>
  <si>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</si>
  <si>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</si>
  <si>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</si>
  <si>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</si>
  <si>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</si>
  <si>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</si>
  <si>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</si>
  <si>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</si>
  <si>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</si>
  <si>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</si>
  <si>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</si>
  <si>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</si>
  <si>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</si>
  <si>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</si>
  <si>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</si>
  <si>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</si>
  <si>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</si>
  <si>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</si>
  <si>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</si>
  <si>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</si>
  <si>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</si>
  <si>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</si>
  <si>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</si>
  <si>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</si>
  <si>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</si>
  <si>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</si>
  <si>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</si>
  <si>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</si>
  <si>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</si>
  <si>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</si>
  <si>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</si>
  <si>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</si>
  <si>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</si>
  <si>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</si>
  <si>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</si>
  <si>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</si>
  <si>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</si>
  <si>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</si>
  <si>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</si>
  <si>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</si>
  <si>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</si>
  <si>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</si>
  <si>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</si>
  <si>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</si>
  <si>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</si>
  <si>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</si>
  <si>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</si>
  <si>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</si>
  <si>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</si>
  <si>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</si>
  <si>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</si>
  <si>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</si>
  <si>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</si>
  <si>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</si>
  <si>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</si>
  <si>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</si>
  <si>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</si>
  <si>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</si>
  <si>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</si>
  <si>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</si>
  <si>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</si>
  <si>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</si>
  <si>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</si>
  <si>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</si>
  <si>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</si>
  <si>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</si>
  <si>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</si>
  <si>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</si>
  <si>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</si>
  <si>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</si>
  <si>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</si>
  <si>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</si>
  <si>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</si>
  <si>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</si>
  <si>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</si>
  <si>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</si>
  <si>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</si>
  <si>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</si>
  <si>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</si>
  <si>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</si>
  <si>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</si>
  <si>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</si>
  <si>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</si>
  <si>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</si>
  <si>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</si>
  <si>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</si>
  <si>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</si>
  <si>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</si>
  <si>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</si>
  <si>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</si>
  <si>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</si>
  <si>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</si>
  <si>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</si>
  <si>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</si>
  <si>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</si>
  <si>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</si>
  <si>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</si>
  <si>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</si>
  <si>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</si>
  <si>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</si>
  <si>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</si>
  <si>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</si>
  <si>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</si>
  <si>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</si>
  <si>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</si>
  <si>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</si>
  <si>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</si>
  <si>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</si>
  <si>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</si>
  <si>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</si>
  <si>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</si>
  <si>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</si>
  <si>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</si>
  <si>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</si>
  <si>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</si>
  <si>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</si>
  <si>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</si>
  <si>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</si>
  <si>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</si>
  <si>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</si>
  <si>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</si>
  <si>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</si>
  <si>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</si>
  <si>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</si>
  <si>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</si>
  <si>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</si>
  <si>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</si>
  <si>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</si>
  <si>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</si>
  <si>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</si>
  <si>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</si>
  <si>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</si>
  <si>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</si>
  <si>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</si>
  <si>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</si>
  <si>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</si>
  <si>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</si>
  <si>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</si>
  <si>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</si>
  <si>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</si>
  <si>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</si>
  <si>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</si>
  <si>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</si>
  <si>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</si>
  <si>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</si>
  <si>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</si>
  <si>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</si>
  <si>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</si>
  <si>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</si>
  <si>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</si>
  <si>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</si>
  <si>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</si>
  <si>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</si>
  <si>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</si>
  <si>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</si>
  <si>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</si>
  <si>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</si>
  <si>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</si>
  <si>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</si>
  <si>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</si>
  <si>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</si>
  <si>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</si>
  <si>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</si>
  <si>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</si>
  <si>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</si>
  <si>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</si>
  <si>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</si>
  <si>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</si>
  <si>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</si>
  <si>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</si>
  <si>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</si>
  <si>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</si>
  <si>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</si>
  <si>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</si>
  <si>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</si>
  <si>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</si>
  <si>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</si>
  <si>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</si>
  <si>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</si>
  <si>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</si>
  <si>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</si>
  <si>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</si>
  <si>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</si>
  <si>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</si>
  <si>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</si>
  <si>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</si>
  <si>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</si>
  <si>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</si>
  <si>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</si>
  <si>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</si>
  <si>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</si>
  <si>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</si>
  <si>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</si>
  <si>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</si>
  <si>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</si>
  <si>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</si>
  <si>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</si>
  <si>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</si>
  <si>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</si>
  <si>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</si>
  <si>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</si>
  <si>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</si>
  <si>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</si>
  <si>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</si>
  <si>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</si>
  <si>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</si>
  <si>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</si>
  <si>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</si>
  <si>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</si>
  <si>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</si>
  <si>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</si>
  <si>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</si>
  <si>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</si>
  <si>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</si>
  <si>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</si>
  <si>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</si>
  <si>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</si>
  <si>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</si>
  <si>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</si>
  <si>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</si>
  <si>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</si>
  <si>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</si>
  <si>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</si>
  <si>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</si>
  <si>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</si>
  <si>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</si>
  <si>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</si>
  <si>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</si>
  <si>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</si>
  <si>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</si>
  <si>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</si>
  <si>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</si>
  <si>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</si>
  <si>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</si>
  <si>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</si>
  <si>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</si>
  <si>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</si>
  <si>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</si>
  <si>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</si>
  <si>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</si>
  <si>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</si>
  <si>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</si>
  <si>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</si>
  <si>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</si>
  <si>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</si>
  <si>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</si>
  <si>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</si>
  <si>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</si>
  <si>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</si>
  <si>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</si>
  <si>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</si>
  <si>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</si>
  <si>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</si>
  <si>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</si>
  <si>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</si>
  <si>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</si>
  <si>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</si>
  <si>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</si>
  <si>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</si>
  <si>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</si>
  <si>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</si>
  <si>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</si>
  <si>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</si>
  <si>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</si>
  <si>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</si>
  <si>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</si>
  <si>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</si>
  <si>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</si>
  <si>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</si>
  <si>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</si>
  <si>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</si>
  <si>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</si>
  <si>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</si>
  <si>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</si>
  <si>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</si>
  <si>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</si>
  <si>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</si>
  <si>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</si>
  <si>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</si>
  <si>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</si>
  <si>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</si>
  <si>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</si>
  <si>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</si>
  <si>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</si>
  <si>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</si>
  <si>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</si>
  <si>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</si>
  <si>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</si>
  <si>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</si>
  <si>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</si>
  <si>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</si>
  <si>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</si>
  <si>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</si>
  <si>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</si>
  <si>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</si>
  <si>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</si>
  <si>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</si>
  <si>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</si>
  <si>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</si>
  <si>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</si>
  <si>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</si>
  <si>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</si>
  <si>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</si>
  <si>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</si>
  <si>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</si>
  <si>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</si>
  <si>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</si>
  <si>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</si>
  <si>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</si>
  <si>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</si>
  <si>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</si>
  <si>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</si>
  <si>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</si>
  <si>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</si>
  <si>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</si>
  <si>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</si>
  <si>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</si>
  <si>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</si>
  <si>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</si>
  <si>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</si>
  <si>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</si>
  <si>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</si>
  <si>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</si>
  <si>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</si>
  <si>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</si>
  <si>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</si>
  <si>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</si>
  <si>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</si>
  <si>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</si>
  <si>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</si>
  <si>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</si>
  <si>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</si>
  <si>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</si>
  <si>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</si>
  <si>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</si>
  <si>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</si>
  <si>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</si>
  <si>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</si>
  <si>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</si>
  <si>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</si>
  <si>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</si>
  <si>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</si>
  <si>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</si>
  <si>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</si>
  <si>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</si>
  <si>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</si>
  <si>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</si>
  <si>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</si>
  <si>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</si>
  <si>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</si>
  <si>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</si>
  <si>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</si>
  <si>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</si>
  <si>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</si>
  <si>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</si>
  <si>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</si>
  <si>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</si>
  <si>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</si>
  <si>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</si>
  <si>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</si>
  <si>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</si>
  <si>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</si>
  <si>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</si>
  <si>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</si>
  <si>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</si>
  <si>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</si>
  <si>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</si>
  <si>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</si>
  <si>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</si>
  <si>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</si>
  <si>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</si>
  <si>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</si>
  <si>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</si>
  <si>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</si>
  <si>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</si>
  <si>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</si>
  <si>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</si>
  <si>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</si>
  <si>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</si>
  <si>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</si>
  <si>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</si>
  <si>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</si>
  <si>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</si>
  <si>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</si>
  <si>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</si>
  <si>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</si>
  <si>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</si>
  <si>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</si>
  <si>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</si>
  <si>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</si>
  <si>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</si>
  <si>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</si>
  <si>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</si>
  <si>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</si>
  <si>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</si>
  <si>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</si>
  <si>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</si>
  <si>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</si>
  <si>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</si>
  <si>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</si>
  <si>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</si>
  <si>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</si>
  <si>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</si>
  <si>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</si>
  <si>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</si>
  <si>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</si>
  <si>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</si>
  <si>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</si>
  <si>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</si>
  <si>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</si>
  <si>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</si>
  <si>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</si>
  <si>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</si>
  <si>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</si>
  <si>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</si>
  <si>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</si>
  <si>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</si>
  <si>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</si>
  <si>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</si>
  <si>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</si>
  <si>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</si>
  <si>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</si>
  <si>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</si>
  <si>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</si>
  <si>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</si>
  <si>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</si>
  <si>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</si>
  <si>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</si>
  <si>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</si>
  <si>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</si>
  <si>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</si>
  <si>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</si>
  <si>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</si>
  <si>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</si>
  <si>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</si>
  <si>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</si>
  <si>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</si>
  <si>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</si>
  <si>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</si>
  <si>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</si>
  <si>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</si>
  <si>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</si>
  <si>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</si>
  <si>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</si>
  <si>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</si>
  <si>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</si>
  <si>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</si>
  <si>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</si>
  <si>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</si>
  <si>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</si>
  <si>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</si>
  <si>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</si>
  <si>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</si>
  <si>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</si>
  <si>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</si>
  <si>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</si>
  <si>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</si>
  <si>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</si>
  <si>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</si>
  <si>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</si>
  <si>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</si>
  <si>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</si>
  <si>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</si>
  <si>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</si>
  <si>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</si>
  <si>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</si>
  <si>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</si>
  <si>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</si>
  <si>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</si>
  <si>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</si>
  <si>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</si>
  <si>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</si>
  <si>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</si>
  <si>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</si>
  <si>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</si>
  <si>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</si>
  <si>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</si>
  <si>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</si>
  <si>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</si>
  <si>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</si>
  <si>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</si>
  <si>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</si>
  <si>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</si>
  <si>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</si>
  <si>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</si>
  <si>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</si>
  <si>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</si>
  <si>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</si>
  <si>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</si>
  <si>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</si>
  <si>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</si>
  <si>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</si>
  <si>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</si>
  <si>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</si>
  <si>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</si>
  <si>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</si>
  <si>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</si>
  <si>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</si>
  <si>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</si>
  <si>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</si>
  <si>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</si>
  <si>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</si>
  <si>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</si>
  <si>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</si>
  <si>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</si>
  <si>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</si>
  <si>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</si>
  <si>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</si>
  <si>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</si>
  <si>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</si>
  <si>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</si>
  <si>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</si>
  <si>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</si>
  <si>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</si>
  <si>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</si>
  <si>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</si>
  <si>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</si>
  <si>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</si>
  <si>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</si>
  <si>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</si>
  <si>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</si>
  <si>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</si>
  <si>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</si>
  <si>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</si>
  <si>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</si>
  <si>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</si>
  <si>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</si>
  <si>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</si>
  <si>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</si>
  <si>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</si>
  <si>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</si>
  <si>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</si>
  <si>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</si>
  <si>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</si>
  <si>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</si>
  <si>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</si>
  <si>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</si>
  <si>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</si>
  <si>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</si>
  <si>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</si>
  <si>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</si>
  <si>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</si>
  <si>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</si>
  <si>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</si>
  <si>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</si>
  <si>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</si>
  <si>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</si>
  <si>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</si>
  <si>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</si>
  <si>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</si>
  <si>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</si>
  <si>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</si>
  <si>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</si>
  <si>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</si>
  <si>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</si>
  <si>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</si>
  <si>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</si>
  <si>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</si>
  <si>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</si>
  <si>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</si>
  <si>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</si>
  <si>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</si>
  <si>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</si>
  <si>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</si>
  <si>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</si>
  <si>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</si>
  <si>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</si>
  <si>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</si>
  <si>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</si>
  <si>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</si>
  <si>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</si>
  <si>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</si>
  <si>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</si>
  <si>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</si>
  <si>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</si>
  <si>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</si>
  <si>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</si>
  <si>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</si>
  <si>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</si>
  <si>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</si>
  <si>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</si>
  <si>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</si>
  <si>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</si>
  <si>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</si>
  <si>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</si>
  <si>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</si>
  <si>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</si>
  <si>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</si>
  <si>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</si>
  <si>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</si>
  <si>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</si>
  <si>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</si>
  <si>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</si>
  <si>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</si>
  <si>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</si>
  <si>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</si>
  <si>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</si>
  <si>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</si>
  <si>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</si>
  <si>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</si>
  <si>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</si>
  <si>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</si>
  <si>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</si>
  <si>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</si>
  <si>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</si>
  <si>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</si>
  <si>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</si>
  <si>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</si>
  <si>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</si>
  <si>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</si>
  <si>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</si>
  <si>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</si>
  <si>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</si>
  <si>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</si>
  <si>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</si>
  <si>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</si>
  <si>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</si>
  <si>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</si>
  <si>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</si>
  <si>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</si>
  <si>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</si>
  <si>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</si>
  <si>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</si>
  <si>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</si>
  <si>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</si>
  <si>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</si>
  <si>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</si>
  <si>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</si>
  <si>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</si>
  <si>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</si>
  <si>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</si>
  <si>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</si>
  <si>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</si>
  <si>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</si>
  <si>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</si>
  <si>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</si>
  <si>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</si>
  <si>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</si>
  <si>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</si>
  <si>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</si>
  <si>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</si>
  <si>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</si>
  <si>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</si>
  <si>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</si>
  <si>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</si>
  <si>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</si>
  <si>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</si>
  <si>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</si>
  <si>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</si>
  <si>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</si>
  <si>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</si>
  <si>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</si>
  <si>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</si>
  <si>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</si>
  <si>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</si>
  <si>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</si>
  <si>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</si>
  <si>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</si>
  <si>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</si>
  <si>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</si>
  <si>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</si>
  <si>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</si>
  <si>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</si>
  <si>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</si>
  <si>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</si>
  <si>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</si>
  <si>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</si>
  <si>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</si>
  <si>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</si>
  <si>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</si>
  <si>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</si>
  <si>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</si>
  <si>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</si>
  <si>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</si>
  <si>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</si>
  <si>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</si>
  <si>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</si>
  <si>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</si>
  <si>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</si>
  <si>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</si>
  <si>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</si>
  <si>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</si>
  <si>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</si>
  <si>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</si>
  <si>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</si>
  <si>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</si>
  <si>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</si>
  <si>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</si>
  <si>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</si>
  <si>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</si>
  <si>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</si>
  <si>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</si>
  <si>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</si>
  <si>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</si>
  <si>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</si>
  <si>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</si>
  <si>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</si>
  <si>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</si>
  <si>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</si>
  <si>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</si>
  <si>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</si>
  <si>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</si>
  <si>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</si>
  <si>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</si>
  <si>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</si>
  <si>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</si>
  <si>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</si>
  <si>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</si>
  <si>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</si>
  <si>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</si>
  <si>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</si>
  <si>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</si>
  <si>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</si>
  <si>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</si>
  <si>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</si>
  <si>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</si>
  <si>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</si>
  <si>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</si>
  <si>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</si>
  <si>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</si>
  <si>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</si>
  <si>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</si>
  <si>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</si>
  <si>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</si>
  <si>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</si>
  <si>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</si>
  <si>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</si>
  <si>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</si>
  <si>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</si>
  <si>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</si>
  <si>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</si>
  <si>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</si>
  <si>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</si>
  <si>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</si>
  <si>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</si>
  <si>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</si>
  <si>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</si>
  <si>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</si>
  <si>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</si>
  <si>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</si>
  <si>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</si>
  <si>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</si>
  <si>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</si>
  <si>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</si>
  <si>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</si>
  <si>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</si>
  <si>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</si>
  <si>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</si>
  <si>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</si>
  <si>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</si>
  <si>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</si>
  <si>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</si>
  <si>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</si>
  <si>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</si>
  <si>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</si>
  <si>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</si>
  <si>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</si>
  <si>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</si>
  <si>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</si>
  <si>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</si>
  <si>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</si>
  <si>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</si>
  <si>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</si>
  <si>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</si>
  <si>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</si>
  <si>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</si>
  <si>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</si>
  <si>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</si>
  <si>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</si>
  <si>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</si>
  <si>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</si>
  <si>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</si>
  <si>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</si>
  <si>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</si>
  <si>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</si>
  <si>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</si>
  <si>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</si>
  <si>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</si>
  <si>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</si>
  <si>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</si>
  <si>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</si>
  <si>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</si>
  <si>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</si>
  <si>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</si>
  <si>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</si>
  <si>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</si>
  <si>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</si>
  <si>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</si>
  <si>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</si>
  <si>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</si>
  <si>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</si>
  <si>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</si>
  <si>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</si>
  <si>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</si>
  <si>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</si>
  <si>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</si>
  <si>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</si>
  <si>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</si>
  <si>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</si>
  <si>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</si>
  <si>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</si>
  <si>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</si>
  <si>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</si>
  <si>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</si>
  <si>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</si>
  <si>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</si>
  <si>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</si>
  <si>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</si>
  <si>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</si>
  <si>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</si>
  <si>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</si>
  <si>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</si>
  <si>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</si>
  <si>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</si>
  <si>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</si>
  <si>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</si>
  <si>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</si>
  <si>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</si>
  <si>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</si>
  <si>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</si>
  <si>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</si>
  <si>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</si>
  <si>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</si>
  <si>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</si>
  <si>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</si>
  <si>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</si>
  <si>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</si>
  <si>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</si>
  <si>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</si>
  <si>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</si>
  <si>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</si>
  <si>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</si>
  <si>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</si>
  <si>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</si>
  <si>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</si>
  <si>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</si>
  <si>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</si>
  <si>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</si>
  <si>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</si>
  <si>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</si>
  <si>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</si>
  <si>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</si>
  <si>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</si>
  <si>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</si>
  <si>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</si>
  <si>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</si>
  <si>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</si>
  <si>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</si>
  <si>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</si>
  <si>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</si>
  <si>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</si>
  <si>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</si>
  <si>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</si>
  <si>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</si>
  <si>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</si>
  <si>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</si>
  <si>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</si>
  <si>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</si>
  <si>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</si>
  <si>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</si>
  <si>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</si>
  <si>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</si>
  <si>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</si>
  <si>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</si>
  <si>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</si>
  <si>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</si>
  <si>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</si>
  <si>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</si>
  <si>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</si>
  <si>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</si>
  <si>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</si>
  <si>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</si>
  <si>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</si>
  <si>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</si>
  <si>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</si>
  <si>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</si>
  <si>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</si>
  <si>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</si>
  <si>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</si>
  <si>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</si>
  <si>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</si>
  <si>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</si>
  <si>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</si>
  <si>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</si>
  <si>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</si>
  <si>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</si>
  <si>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</si>
  <si>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</si>
  <si>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</si>
  <si>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</si>
  <si>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</si>
  <si>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</si>
  <si>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</si>
  <si>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</si>
  <si>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</si>
  <si>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</si>
  <si>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</si>
  <si>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</si>
  <si>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</si>
  <si>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</si>
  <si>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</si>
  <si>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</si>
  <si>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</si>
  <si>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</si>
  <si>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</si>
  <si>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</si>
  <si>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</si>
  <si>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</si>
  <si>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</si>
  <si>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</si>
  <si>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</si>
  <si>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</si>
  <si>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</si>
  <si>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</si>
  <si>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</si>
  <si>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</si>
  <si>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</si>
  <si>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</si>
  <si>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</si>
  <si>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</si>
  <si>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</si>
  <si>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</si>
  <si>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</si>
  <si>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</si>
  <si>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</si>
  <si>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</si>
  <si>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</si>
  <si>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</si>
  <si>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</si>
  <si>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</si>
  <si>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</si>
  <si>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</si>
  <si>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</si>
  <si>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</si>
  <si>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</si>
  <si>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</si>
  <si>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</si>
  <si>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</si>
  <si>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</si>
  <si>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</si>
  <si>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</si>
  <si>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</si>
  <si>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</si>
  <si>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</si>
  <si>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</si>
  <si>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</si>
  <si>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</si>
  <si>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</si>
  <si>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</si>
  <si>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</si>
  <si>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</si>
  <si>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</si>
  <si>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</si>
  <si>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</si>
  <si>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</si>
  <si>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</si>
  <si>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</si>
  <si>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</si>
  <si>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</si>
  <si>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</si>
  <si>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</si>
  <si>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</si>
  <si>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</si>
  <si>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</si>
  <si>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</si>
  <si>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</si>
  <si>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</si>
  <si>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</si>
  <si>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</si>
  <si>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</si>
  <si>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</si>
  <si>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</si>
  <si>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</si>
  <si>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</si>
  <si>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</si>
  <si>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</si>
  <si>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</si>
  <si>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</si>
  <si>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</si>
  <si>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</si>
  <si>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</si>
  <si>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</si>
  <si>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</si>
  <si>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</si>
  <si>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</si>
  <si>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</si>
  <si>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</si>
  <si>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</si>
  <si>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</si>
  <si>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</si>
  <si>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</si>
  <si>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</si>
  <si>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</si>
  <si>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</si>
  <si>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</si>
  <si>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</si>
  <si>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</si>
  <si>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</si>
  <si>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</si>
  <si>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</si>
  <si>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</si>
  <si>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</si>
  <si>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</si>
  <si>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</si>
  <si>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</si>
  <si>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</si>
  <si>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</si>
  <si>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</si>
  <si>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</si>
  <si>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</si>
  <si>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</si>
  <si>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</si>
  <si>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</si>
  <si>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</si>
  <si>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</si>
  <si>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</si>
  <si>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</si>
  <si>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</si>
  <si>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</si>
  <si>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</si>
  <si>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</si>
  <si>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</si>
  <si>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</si>
  <si>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</si>
  <si>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</si>
  <si>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</si>
  <si>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</si>
  <si>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</si>
  <si>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</si>
  <si>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</si>
  <si>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</si>
  <si>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</si>
  <si>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</si>
  <si>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</si>
  <si>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</si>
  <si>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</si>
  <si>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</si>
  <si>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</si>
  <si>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</si>
  <si>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</si>
  <si>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</si>
  <si>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</si>
  <si>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</si>
  <si>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</si>
  <si>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</si>
  <si>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</si>
  <si>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</si>
  <si>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</si>
  <si>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</si>
  <si>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</si>
  <si>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</si>
  <si>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</si>
  <si>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</si>
  <si>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</si>
  <si>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</si>
  <si>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</si>
  <si>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</si>
  <si>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</si>
  <si>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</si>
  <si>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</si>
  <si>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</si>
  <si>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</si>
  <si>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</si>
  <si>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</si>
  <si>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</si>
  <si>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</si>
  <si>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</si>
  <si>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</si>
  <si>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</si>
  <si>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</si>
  <si>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</si>
  <si>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</si>
  <si>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</si>
  <si>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</si>
  <si>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</si>
  <si>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</si>
  <si>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</si>
  <si>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</si>
  <si>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</si>
  <si>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</si>
  <si>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</si>
  <si>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</si>
  <si>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</si>
  <si>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</si>
  <si>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</si>
  <si>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</si>
  <si>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</si>
  <si>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</si>
  <si>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</si>
  <si>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</si>
  <si>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</si>
  <si>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</si>
  <si>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</si>
  <si>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</si>
  <si>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</si>
  <si>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</si>
  <si>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</si>
  <si>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</si>
  <si>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</si>
  <si>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</si>
  <si>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</si>
  <si>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</si>
  <si>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</si>
  <si>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</si>
  <si>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</si>
  <si>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</si>
  <si>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</si>
  <si>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</si>
  <si>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</si>
  <si>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</si>
  <si>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</si>
  <si>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</si>
  <si>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</si>
  <si>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</si>
  <si>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</si>
  <si>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</si>
  <si>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</si>
  <si>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</si>
  <si>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</si>
  <si>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</si>
  <si>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</si>
  <si>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</si>
  <si>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</si>
  <si>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</si>
  <si>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</si>
  <si>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</si>
  <si>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</si>
  <si>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</si>
  <si>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</si>
  <si>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</si>
  <si>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</si>
  <si>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</si>
  <si>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</si>
  <si>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</si>
  <si>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</si>
  <si>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</si>
  <si>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</si>
  <si>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</si>
  <si>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</si>
  <si>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</si>
  <si>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</si>
  <si>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</si>
  <si>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</si>
  <si>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</si>
  <si>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</si>
  <si>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</si>
  <si>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</si>
  <si>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</si>
  <si>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</si>
  <si>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</si>
  <si>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</si>
  <si>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</si>
  <si>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</si>
  <si>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</si>
  <si>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</si>
  <si>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</si>
  <si>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</si>
  <si>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</si>
  <si>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</si>
  <si>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</si>
  <si>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</si>
  <si>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</si>
  <si>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</si>
  <si>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</si>
  <si>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</si>
  <si>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</si>
  <si>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</si>
  <si>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</si>
  <si>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</si>
  <si>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</si>
  <si>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</si>
  <si>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</si>
  <si>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</si>
  <si>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</si>
  <si>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</si>
  <si>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</si>
  <si>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</si>
  <si>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</si>
  <si>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</si>
  <si>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</si>
  <si>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</si>
  <si>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</si>
  <si>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</si>
  <si>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</si>
  <si>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</si>
  <si>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</si>
  <si>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</si>
  <si>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</si>
  <si>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</si>
  <si>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</si>
  <si>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</si>
  <si>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</si>
  <si>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</si>
  <si>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</si>
  <si>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</si>
  <si>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</si>
  <si>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</si>
  <si>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</si>
  <si>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</si>
  <si>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</si>
  <si>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</si>
  <si>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</si>
  <si>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</si>
  <si>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</si>
  <si>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</si>
  <si>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</si>
  <si>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</si>
  <si>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</si>
  <si>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</si>
  <si>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</si>
  <si>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</si>
  <si>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</si>
  <si>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</si>
  <si>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</si>
  <si>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</si>
  <si>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</si>
  <si>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</si>
  <si>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</si>
  <si>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</si>
  <si>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</si>
  <si>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</si>
  <si>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</si>
  <si>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</si>
  <si>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</si>
  <si>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</si>
  <si>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</si>
  <si>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</si>
  <si>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</si>
  <si>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</si>
  <si>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</si>
  <si>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</si>
  <si>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</si>
  <si>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</si>
  <si>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</si>
  <si>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</si>
  <si>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</si>
  <si>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</si>
  <si>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</si>
  <si>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</si>
  <si>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</si>
  <si>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</si>
  <si>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</si>
  <si>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</si>
  <si>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</si>
  <si>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</si>
  <si>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</si>
  <si>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</si>
  <si>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</si>
  <si>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</si>
  <si>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</si>
  <si>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</si>
  <si>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</si>
  <si>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</si>
  <si>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</si>
  <si>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</si>
  <si>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</si>
  <si>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</si>
  <si>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</si>
  <si>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</si>
  <si>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</si>
  <si>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</si>
  <si>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</si>
  <si>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</si>
  <si>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</si>
  <si>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</si>
  <si>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</si>
  <si>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</si>
  <si>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</si>
  <si>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</si>
  <si>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</si>
  <si>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</si>
  <si>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</si>
  <si>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</si>
  <si>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</si>
  <si>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</si>
  <si>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</si>
  <si>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</si>
  <si>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</si>
  <si>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</si>
  <si>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</si>
  <si>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</si>
  <si>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</si>
  <si>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</si>
  <si>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</si>
  <si>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</si>
  <si>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</si>
  <si>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</si>
  <si>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</si>
  <si>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</si>
  <si>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</si>
  <si>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</si>
  <si>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</si>
  <si>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</si>
  <si>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</si>
  <si>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</si>
  <si>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</si>
  <si>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</si>
  <si>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</si>
  <si>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</si>
  <si>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</si>
  <si>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</si>
  <si>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</si>
  <si>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</si>
  <si>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</si>
  <si>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</si>
  <si>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</si>
  <si>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</si>
  <si>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</si>
  <si>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</si>
  <si>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</si>
  <si>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</si>
  <si>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</si>
  <si>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</si>
  <si>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</si>
  <si>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</si>
  <si>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</si>
  <si>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</si>
  <si>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</si>
  <si>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</si>
  <si>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</si>
  <si>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</si>
  <si>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</si>
  <si>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</si>
  <si>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</si>
  <si>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</si>
  <si>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</si>
  <si>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</si>
  <si>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</si>
  <si>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</si>
  <si>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</si>
  <si>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</si>
  <si>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</si>
  <si>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</si>
  <si>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</si>
  <si>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</si>
  <si>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</si>
  <si>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</si>
  <si>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</si>
  <si>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</si>
  <si>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</si>
  <si>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</si>
  <si>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</si>
  <si>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</si>
  <si>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</si>
  <si>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</si>
  <si>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</si>
  <si>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</si>
  <si>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</si>
  <si>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</si>
  <si>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</si>
  <si>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</si>
  <si>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</si>
  <si>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</si>
  <si>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</si>
  <si>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</si>
  <si>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</si>
  <si>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</si>
  <si>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</si>
  <si>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</si>
  <si>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</si>
  <si>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</si>
  <si>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</si>
  <si>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</si>
  <si>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</si>
  <si>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</si>
  <si>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</si>
  <si>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</si>
  <si>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</si>
  <si>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</si>
  <si>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</si>
  <si>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</si>
  <si>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</si>
  <si>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</si>
  <si>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</si>
  <si>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</si>
  <si>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</si>
  <si>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</si>
  <si>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</si>
  <si>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</si>
  <si>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</si>
  <si>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</si>
  <si>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</si>
  <si>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</si>
  <si>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</si>
  <si>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</si>
  <si>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</si>
  <si>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</si>
  <si>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</si>
  <si>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</si>
  <si>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</si>
  <si>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</si>
  <si>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</si>
  <si>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</si>
  <si>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</si>
  <si>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</si>
  <si>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</si>
  <si>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</si>
  <si>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</si>
  <si>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</si>
  <si>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</si>
  <si>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</si>
  <si>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</si>
  <si>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</si>
  <si>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</si>
  <si>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</si>
  <si>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</si>
  <si>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</si>
  <si>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</si>
  <si>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</si>
  <si>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</si>
  <si>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</si>
  <si>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</si>
  <si>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</si>
  <si>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</si>
  <si>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</si>
  <si>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</si>
  <si>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</si>
  <si>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</si>
  <si>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</si>
  <si>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</si>
  <si>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</si>
  <si>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</si>
  <si>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</si>
  <si>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</si>
  <si>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</si>
  <si>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</si>
  <si>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</si>
  <si>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</si>
  <si>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</si>
  <si>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</si>
  <si>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</si>
  <si>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</si>
  <si>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</si>
  <si>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</si>
  <si>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</si>
  <si>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</si>
  <si>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</si>
  <si>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</si>
  <si>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</si>
  <si>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</si>
  <si>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</si>
  <si>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</si>
  <si>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</si>
  <si>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</si>
  <si>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</si>
  <si>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</si>
  <si>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</si>
  <si>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</si>
  <si>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</si>
  <si>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</si>
  <si>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</si>
  <si>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</si>
  <si>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</si>
  <si>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</si>
  <si>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</si>
  <si>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</si>
  <si>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</si>
  <si>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</si>
  <si>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</si>
  <si>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</si>
  <si>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</si>
  <si>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</si>
  <si>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</si>
  <si>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</si>
  <si>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</si>
  <si>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</si>
  <si>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</si>
  <si>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</si>
  <si>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</si>
  <si>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</si>
  <si>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</si>
  <si>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</si>
  <si>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</si>
  <si>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</si>
  <si>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</si>
  <si>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</si>
  <si>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</si>
  <si>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</si>
  <si>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</si>
  <si>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</si>
  <si>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</si>
  <si>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</si>
  <si>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</si>
  <si>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</si>
  <si>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</si>
  <si>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</si>
  <si>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</si>
  <si>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</si>
  <si>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</si>
  <si>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</si>
  <si>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</si>
  <si>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</si>
  <si>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</si>
  <si>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</si>
  <si>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</si>
  <si>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</si>
  <si>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</si>
  <si>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</si>
  <si>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</si>
  <si>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</si>
  <si>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</si>
  <si>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</si>
  <si>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</si>
  <si>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</si>
  <si>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</si>
  <si>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</si>
  <si>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</si>
  <si>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</si>
  <si>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</si>
  <si>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</si>
  <si>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</si>
  <si>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</si>
  <si>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</si>
  <si>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</si>
  <si>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</si>
  <si>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</si>
  <si>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</si>
  <si>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</si>
  <si>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</si>
  <si>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</si>
  <si>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</si>
  <si>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</si>
  <si>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</si>
  <si>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</si>
  <si>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</si>
  <si>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</si>
  <si>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</si>
  <si>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</si>
  <si>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</si>
  <si>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</si>
  <si>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</si>
  <si>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</si>
  <si>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</si>
  <si>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</si>
  <si>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</si>
  <si>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</si>
  <si>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</si>
  <si>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</si>
  <si>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</si>
  <si>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</si>
  <si>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</si>
  <si>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</si>
  <si>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</si>
  <si>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</si>
  <si>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</si>
  <si>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</si>
  <si>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</si>
  <si>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</si>
  <si>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</si>
  <si>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</si>
  <si>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</si>
  <si>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</si>
  <si>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</si>
  <si>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</si>
  <si>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</si>
  <si>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</si>
  <si>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</si>
  <si>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</si>
  <si>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</si>
  <si>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</si>
  <si>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</si>
  <si>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</si>
  <si>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</si>
  <si>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</si>
  <si>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</si>
  <si>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</si>
  <si>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</si>
  <si>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</si>
  <si>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</si>
  <si>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</si>
  <si>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</si>
  <si>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</si>
  <si>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</si>
  <si>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</si>
  <si>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</si>
  <si>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</si>
  <si>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</si>
  <si>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</si>
  <si>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</si>
  <si>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</si>
  <si>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</si>
  <si>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</si>
  <si>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</si>
  <si>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</si>
  <si>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</si>
  <si>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</si>
  <si>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</si>
  <si>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</si>
  <si>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</si>
  <si>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</si>
  <si>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</si>
  <si>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</si>
  <si>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</si>
  <si>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</si>
  <si>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</si>
  <si>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</si>
  <si>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</si>
  <si>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</si>
  <si>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</si>
  <si>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</si>
  <si>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</si>
  <si>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</si>
  <si>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</si>
  <si>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</si>
  <si>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</si>
  <si>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</si>
  <si>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</si>
  <si>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</si>
  <si>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</si>
  <si>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</si>
  <si>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</si>
  <si>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</si>
  <si>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</si>
  <si>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</si>
  <si>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</si>
  <si>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</si>
  <si>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</si>
  <si>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</si>
  <si>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</si>
  <si>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</si>
  <si>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</si>
  <si>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</si>
  <si>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</si>
  <si>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</si>
  <si>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</si>
  <si>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</si>
  <si>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</si>
  <si>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</si>
  <si>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</si>
  <si>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</si>
  <si>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</si>
  <si>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</si>
  <si>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</si>
  <si>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</si>
  <si>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</si>
  <si>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</si>
  <si>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</si>
  <si>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</si>
  <si>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</si>
  <si>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</si>
  <si>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</si>
  <si>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</si>
  <si>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</si>
  <si>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</si>
  <si>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</si>
  <si>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</si>
  <si>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</si>
  <si>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</si>
  <si>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</si>
  <si>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</si>
  <si>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</si>
  <si>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</si>
  <si>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</si>
  <si>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</si>
  <si>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</si>
  <si>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</si>
  <si>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</si>
  <si>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</si>
  <si>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</si>
  <si>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</si>
  <si>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</si>
  <si>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</si>
  <si>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</si>
  <si>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</si>
  <si>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</si>
  <si>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</si>
  <si>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</si>
  <si>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</si>
  <si>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</si>
  <si>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</si>
  <si>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</si>
  <si>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</si>
  <si>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</si>
  <si>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</si>
  <si>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</si>
  <si>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</si>
  <si>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</si>
  <si>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</si>
  <si>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</si>
  <si>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</si>
  <si>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</si>
  <si>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</si>
  <si>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</si>
  <si>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</si>
  <si>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</si>
  <si>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GREEN LIGHT ILUMINAÇÃO E ELETRICIDADE EIRELI</t>
  </si>
  <si>
    <t>05506192000126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</si>
</sst>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266000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41" t="s">
        <v>3676</v>
      </c>
      <c r="B1" s="242"/>
      <c r="C1" s="242"/>
      <c r="D1" s="242"/>
      <c r="E1" s="242"/>
      <c r="F1" s="242"/>
      <c r="G1" s="242"/>
      <c r="H1" s="242"/>
      <c r="I1" s="242"/>
      <c r="J1" s="242"/>
      <c r="K1" s="243"/>
      <c r="L1" s="138"/>
      <c r="M1" s="139"/>
      <c r="N1" s="38"/>
      <c r="O1" s="39"/>
      <c r="P1" s="39"/>
      <c r="Q1" s="39"/>
    </row>
    <row r="2" spans="1:18" s="44" customFormat="1" ht="15.75" thickBot="1" x14ac:dyDescent="0.3">
      <c r="A2" s="41" t="s">
        <v>0</v>
      </c>
      <c r="B2" s="42"/>
      <c r="C2" s="244" t="str">
        <f>IF(Identificação!B2=0,"",Identificação!B2)</f>
        <v>Pregão Eletrônico</v>
      </c>
      <c r="D2" s="244"/>
      <c r="E2" s="244"/>
      <c r="F2" s="244"/>
      <c r="G2" s="244"/>
      <c r="H2" s="178" t="s">
        <v>151</v>
      </c>
      <c r="I2" s="43">
        <f>IF(Identificação!E2=0,"",Identificação!E2)</f>
        <v>7</v>
      </c>
      <c r="J2" s="185" t="s">
        <v>152</v>
      </c>
      <c r="K2" s="43">
        <f>IF(Identificação!G2=0,"",Identificação!G2)</f>
        <v>2021</v>
      </c>
      <c r="L2" s="140"/>
      <c r="M2" s="140"/>
    </row>
    <row r="3" spans="1:18" s="44" customFormat="1" ht="32.25" customHeight="1" thickBot="1" x14ac:dyDescent="0.3">
      <c r="A3" s="222" t="s">
        <v>153</v>
      </c>
      <c r="B3" s="223"/>
      <c r="C3" s="224" t="str">
        <f>IF(Identificação!B3=0,"",Identificação!B3)</f>
        <v>REGISTRO DE PREÇOS DE MATERIAL ELETRICO PARA MANUTENÇÃO E NOVAS INSTALAÇÕES EM PRÉDIOS PÚBLICOS E ILUMINAÇÃO PÚBLICA</v>
      </c>
      <c r="D3" s="224"/>
      <c r="E3" s="224"/>
      <c r="F3" s="224"/>
      <c r="G3" s="224"/>
      <c r="H3" s="224"/>
      <c r="I3" s="224"/>
      <c r="J3" s="224"/>
      <c r="K3" s="225"/>
      <c r="L3" s="140"/>
      <c r="M3" s="140"/>
    </row>
    <row r="4" spans="1:18" s="44" customFormat="1" ht="15.75" thickBot="1" x14ac:dyDescent="0.3">
      <c r="A4" s="45" t="s">
        <v>176</v>
      </c>
      <c r="B4" s="46"/>
      <c r="C4" s="218" t="str">
        <f>IF(Identificação!B4=0,"",Identificação!B4)</f>
        <v>PREFEITURA DE COTIPORA</v>
      </c>
      <c r="D4" s="218"/>
      <c r="E4" s="218"/>
      <c r="F4" s="218"/>
      <c r="G4" s="218"/>
      <c r="H4" s="218"/>
      <c r="I4" s="218"/>
      <c r="J4" s="186" t="s">
        <v>173</v>
      </c>
      <c r="K4" s="157" t="str">
        <f>IF(Identificação!G4=0,"",Identificação!G4)</f>
        <v>90898487000164</v>
      </c>
      <c r="L4" s="140"/>
      <c r="M4" s="140"/>
    </row>
    <row r="5" spans="1:18" s="44" customFormat="1" ht="15.75" thickBot="1" x14ac:dyDescent="0.3">
      <c r="A5" s="45" t="s">
        <v>169</v>
      </c>
      <c r="B5" s="46"/>
      <c r="C5" s="218" t="str">
        <f>IF(Identificação!B5=0,"",Identificação!B5)</f>
        <v>Compras</v>
      </c>
      <c r="D5" s="218"/>
      <c r="E5" s="218"/>
      <c r="F5" s="218"/>
      <c r="G5" s="219"/>
      <c r="H5" s="179"/>
      <c r="I5" s="97"/>
      <c r="J5" s="187"/>
      <c r="K5" s="47"/>
      <c r="L5" s="141"/>
      <c r="M5" s="140"/>
    </row>
    <row r="6" spans="1:18" s="44" customFormat="1" ht="15.75" thickBot="1" x14ac:dyDescent="0.3">
      <c r="A6" s="45" t="s">
        <v>3763</v>
      </c>
      <c r="B6" s="48"/>
      <c r="C6" s="220">
        <f>SUMIFS(K12:K39953,B12:B39953,"&gt;0",K12:K39953,"&lt;&gt;0")</f>
        <v>2293241.4</v>
      </c>
      <c r="D6" s="220"/>
      <c r="E6" s="220"/>
      <c r="F6" s="220"/>
      <c r="G6" s="221"/>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33" t="s">
        <v>3762</v>
      </c>
      <c r="B10" s="233" t="s">
        <v>3760</v>
      </c>
      <c r="C10" s="233" t="s">
        <v>3761</v>
      </c>
      <c r="D10" s="235" t="s">
        <v>3675</v>
      </c>
      <c r="E10" s="237" t="s">
        <v>168</v>
      </c>
      <c r="F10" s="239" t="s">
        <v>3674</v>
      </c>
      <c r="G10" s="235" t="s">
        <v>156</v>
      </c>
      <c r="H10" s="230" t="s">
        <v>165</v>
      </c>
      <c r="I10" s="231"/>
      <c r="J10" s="231"/>
      <c r="K10" s="231"/>
      <c r="L10" s="231"/>
      <c r="M10" s="232"/>
      <c r="N10" s="226" t="s">
        <v>177</v>
      </c>
      <c r="O10" s="227"/>
      <c r="P10" s="228" t="s">
        <v>178</v>
      </c>
      <c r="Q10" s="229"/>
      <c r="R10" s="217" t="s">
        <v>3678</v>
      </c>
    </row>
    <row r="11" spans="1:18" s="40" customFormat="1" ht="30.75" thickBot="1" x14ac:dyDescent="0.3">
      <c r="A11" s="234"/>
      <c r="B11" s="234"/>
      <c r="C11" s="234"/>
      <c r="D11" s="236"/>
      <c r="E11" s="238"/>
      <c r="F11" s="240"/>
      <c r="G11" s="236"/>
      <c r="H11" s="182" t="s">
        <v>157</v>
      </c>
      <c r="I11" s="106" t="s">
        <v>158</v>
      </c>
      <c r="J11" s="60" t="s">
        <v>159</v>
      </c>
      <c r="K11" s="60" t="s">
        <v>160</v>
      </c>
      <c r="L11" s="143" t="s">
        <v>166</v>
      </c>
      <c r="M11" s="143" t="s">
        <v>167</v>
      </c>
      <c r="N11" s="61" t="s">
        <v>3788</v>
      </c>
      <c r="O11" s="87" t="s">
        <v>185</v>
      </c>
      <c r="P11" s="61" t="s">
        <v>3788</v>
      </c>
      <c r="Q11" s="110" t="s">
        <v>185</v>
      </c>
      <c r="R11" s="217"/>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A1:K1"/>
    <mergeCell ref="C2:G2"/>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workbookViewId="0">
      <selection activeCell="H63" sqref="A1:K63"/>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7.85546875" style="65"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45" t="s">
        <v>3679</v>
      </c>
      <c r="B1" s="246"/>
      <c r="C1" s="246"/>
      <c r="D1" s="246"/>
      <c r="E1" s="246"/>
      <c r="F1" s="246"/>
      <c r="G1" s="246"/>
      <c r="H1" s="247"/>
      <c r="I1" s="147"/>
      <c r="J1" s="148"/>
      <c r="K1" s="2"/>
      <c r="L1" s="1"/>
    </row>
    <row r="2" spans="1:12" s="29" customFormat="1" ht="15.75" thickBot="1" x14ac:dyDescent="0.3">
      <c r="A2" s="33" t="s">
        <v>0</v>
      </c>
      <c r="B2" s="34"/>
      <c r="C2" s="254" t="str">
        <f>IF(Identificação!B2=0,"",Identificação!B2)</f>
        <v>Pregão Eletrônico</v>
      </c>
      <c r="D2" s="254"/>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2" t="s">
        <v>153</v>
      </c>
      <c r="B3" s="253"/>
      <c r="C3" s="250" t="str">
        <f>IF(Identificação!B3=0,"",Identificação!B3)</f>
        <v>REGISTRO DE PREÇOS DE MATERIAL ELETRICO PARA MANUTENÇÃO E NOVAS INSTALAÇÕES EM PRÉDIOS PÚBLICOS E ILUMINAÇÃO PÚBLICA</v>
      </c>
      <c r="D3" s="250"/>
      <c r="E3" s="250"/>
      <c r="F3" s="250"/>
      <c r="G3" s="250"/>
      <c r="H3" s="251"/>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55" t="str">
        <f>IF(Identificação!B5=0,"",Identificação!B5)</f>
        <v>Compras</v>
      </c>
      <c r="D5" s="256"/>
      <c r="E5" s="26"/>
      <c r="F5" s="20"/>
      <c r="G5" s="21"/>
      <c r="H5" s="22"/>
      <c r="I5" s="149"/>
      <c r="J5" s="149"/>
    </row>
    <row r="6" spans="1:12" s="29" customFormat="1" ht="15.75" thickBot="1" x14ac:dyDescent="0.3">
      <c r="A6" s="12" t="s">
        <v>172</v>
      </c>
      <c r="B6" s="13"/>
      <c r="C6" s="248">
        <f>SUMIFS(H12:H39953,B12:B39953,"&gt;0",H12:H39953,"&lt;&gt;0")</f>
        <v>266000</v>
      </c>
      <c r="D6" s="249"/>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57" t="s">
        <v>3755</v>
      </c>
      <c r="B10" s="257" t="s">
        <v>3756</v>
      </c>
      <c r="C10" s="257" t="s">
        <v>3677</v>
      </c>
      <c r="D10" s="259" t="s">
        <v>3757</v>
      </c>
      <c r="E10" s="261" t="s">
        <v>171</v>
      </c>
      <c r="F10" s="262"/>
      <c r="G10" s="262"/>
      <c r="H10" s="262"/>
      <c r="I10" s="262"/>
      <c r="J10" s="262"/>
      <c r="K10" s="262"/>
    </row>
    <row r="11" spans="1:12" s="28" customFormat="1" ht="45" x14ac:dyDescent="0.25">
      <c r="A11" s="258"/>
      <c r="B11" s="258"/>
      <c r="C11" s="258"/>
      <c r="D11" s="260"/>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v>266</v>
      </c>
      <c r="H45" s="152">
        <f t="shared" ref="H45:H62" si="1">IFERROR(IF(E45*G45&lt;&gt;0,ROUND(ROUND(E45,4)*ROUND(G45,4),2),""),"")</f>
        <v>266000</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0:A11"/>
    <mergeCell ref="C10:C11"/>
    <mergeCell ref="D10:D11"/>
    <mergeCell ref="E10:K10"/>
    <mergeCell ref="B10:B11"/>
    <mergeCell ref="A1:H1"/>
    <mergeCell ref="C6:D6"/>
    <mergeCell ref="C3:H3"/>
    <mergeCell ref="A3:B3"/>
    <mergeCell ref="C2:D2"/>
    <mergeCell ref="C4:F4"/>
    <mergeCell ref="C5:D5"/>
  </mergeCells>
  <pageMargins left="0.51181102362204722" right="0.51181102362204722" top="0.78740157480314965" bottom="0.78740157480314965" header="0.31496062992125984" footer="0.31496062992125984"/>
  <pageSetup paperSize="9" scale="85"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Leticia Frizon</cp:lastModifiedBy>
  <cp:lastPrinted>2021-08-26T11:35:38Z</cp:lastPrinted>
  <dcterms:created xsi:type="dcterms:W3CDTF">2014-12-09T12:52:40Z</dcterms:created>
  <dcterms:modified xsi:type="dcterms:W3CDTF">2021-08-26T11:35:41Z</dcterms:modified>
</cp:coreProperties>
</file>