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CONVITE\LICITAÇÃO CONVITE Nº 010 Móveis EDUCAÇÃO\TCE\"/>
    </mc:Choice>
  </mc:AlternateContent>
  <xr:revisionPtr revIDLastSave="0" documentId="13_ncr:1_{CCC23857-4854-48B9-AE23-A37ABE1B18B3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K14" i="3"/>
  <c r="O14" i="3"/>
  <c r="Q14" i="3"/>
  <c r="K17" i="3"/>
  <c r="K15" i="3" l="1"/>
  <c r="K16" i="3"/>
  <c r="K18" i="3"/>
  <c r="K19" i="3"/>
  <c r="K20" i="3"/>
  <c r="K21" i="3"/>
  <c r="K22" i="3"/>
  <c r="K23" i="3"/>
  <c r="B23" i="3" s="1"/>
  <c r="B23" i="6" s="1"/>
  <c r="K24" i="3"/>
  <c r="B24" i="3" s="1"/>
  <c r="B24" i="6" s="1"/>
  <c r="K25" i="3"/>
  <c r="B25" i="3" s="1"/>
  <c r="B25" i="6" s="1"/>
  <c r="K26" i="3"/>
  <c r="B26" i="3" s="1"/>
  <c r="B26" i="6" s="1"/>
  <c r="K27" i="3"/>
  <c r="B27" i="3" s="1"/>
  <c r="B27" i="6" s="1"/>
  <c r="K28" i="3"/>
  <c r="B28" i="3" s="1"/>
  <c r="B28" i="6" s="1"/>
  <c r="K29" i="3"/>
  <c r="B29" i="3" s="1"/>
  <c r="B29" i="6" s="1"/>
  <c r="K30" i="3"/>
  <c r="B30" i="3" s="1"/>
  <c r="B30" i="6" s="1"/>
  <c r="K31" i="3"/>
  <c r="B31" i="3" s="1"/>
  <c r="B31" i="6" s="1"/>
  <c r="K32" i="3"/>
  <c r="B32" i="3" s="1"/>
  <c r="B32" i="6" s="1"/>
  <c r="K33" i="3"/>
  <c r="B33" i="3" s="1"/>
  <c r="B33" i="6" s="1"/>
  <c r="K34" i="3"/>
  <c r="B34" i="3" s="1"/>
  <c r="B34" i="6" s="1"/>
  <c r="K35" i="3"/>
  <c r="B35" i="3" s="1"/>
  <c r="B35" i="6" s="1"/>
  <c r="K36" i="3"/>
  <c r="B36" i="3" s="1"/>
  <c r="B36" i="6" s="1"/>
  <c r="K37" i="3"/>
  <c r="B37" i="3" s="1"/>
  <c r="B37" i="6" s="1"/>
  <c r="K38" i="3"/>
  <c r="B38" i="3" s="1"/>
  <c r="B38" i="6" s="1"/>
  <c r="K39" i="3"/>
  <c r="B39" i="3" s="1"/>
  <c r="B39" i="6" s="1"/>
  <c r="K40" i="3"/>
  <c r="B40" i="3" s="1"/>
  <c r="B40" i="6" s="1"/>
  <c r="K41" i="3"/>
  <c r="B41" i="3" s="1"/>
  <c r="B41" i="6" s="1"/>
  <c r="K42" i="3"/>
  <c r="B42" i="3" s="1"/>
  <c r="B42" i="6" s="1"/>
  <c r="K43" i="3"/>
  <c r="B43" i="3" s="1"/>
  <c r="B43" i="6" s="1"/>
  <c r="K44" i="3"/>
  <c r="B44" i="3" s="1"/>
  <c r="B44" i="6" s="1"/>
  <c r="K45" i="3"/>
  <c r="B45" i="3" s="1"/>
  <c r="B45" i="6" s="1"/>
  <c r="K46" i="3"/>
  <c r="B46" i="3" s="1"/>
  <c r="B46" i="6" s="1"/>
  <c r="K47" i="3"/>
  <c r="B47" i="3" s="1"/>
  <c r="B47" i="6" s="1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E12" i="6"/>
  <c r="H12" i="6" s="1"/>
  <c r="B15" i="3" l="1"/>
  <c r="B14" i="6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6" i="6" s="1"/>
  <c r="B15" i="6"/>
  <c r="B17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7" i="6"/>
  <c r="E13" i="6"/>
  <c r="H13" i="6" s="1"/>
  <c r="O13" i="3"/>
  <c r="B19" i="3" l="1"/>
  <c r="B18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6" l="1"/>
  <c r="B20" i="3"/>
  <c r="B20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3" l="1"/>
  <c r="B22" i="6" s="1"/>
  <c r="B21" i="6"/>
  <c r="B13" i="6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<sst xmlns="http://schemas.openxmlformats.org/spreadsheetml/2006/main" count="15102" uniqueCount="3989">
  <si>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</si>
  <si>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</si>
  <si>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</si>
  <si>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</si>
  <si>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</si>
  <si>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</si>
  <si>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</si>
  <si>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</si>
  <si>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</si>
  <si>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</si>
  <si>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</si>
  <si>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</si>
  <si>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</si>
  <si>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</si>
  <si>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</si>
  <si>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</si>
  <si>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</si>
  <si>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</si>
  <si>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</si>
  <si>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</si>
  <si>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</si>
  <si>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</si>
  <si>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</si>
  <si>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</si>
  <si>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</si>
  <si>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</si>
  <si>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</si>
  <si>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</si>
  <si>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</si>
  <si>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</si>
  <si>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</si>
  <si>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</si>
  <si>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</si>
  <si>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</si>
  <si>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</si>
  <si>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</si>
  <si>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</si>
  <si>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</si>
  <si>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</si>
  <si>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</si>
  <si>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</si>
  <si>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</si>
  <si>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</si>
  <si>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</si>
  <si>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</si>
  <si>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</si>
  <si>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</si>
  <si>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</si>
  <si>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</si>
  <si>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</si>
  <si>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</si>
  <si>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</si>
  <si>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</si>
  <si>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</si>
  <si>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</si>
  <si>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</si>
  <si>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</si>
  <si>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</si>
  <si>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</si>
  <si>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</si>
  <si>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</si>
  <si>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</si>
  <si>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</si>
  <si>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</si>
  <si>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</si>
  <si>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</si>
  <si>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</si>
  <si>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</si>
  <si>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</si>
  <si>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</si>
  <si>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</si>
  <si>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</si>
  <si>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</si>
  <si>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</si>
  <si>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</si>
  <si>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</si>
  <si>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</si>
  <si>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</si>
  <si>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</si>
  <si>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</si>
  <si>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</si>
  <si>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</si>
  <si>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</si>
  <si>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</si>
  <si>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</si>
  <si>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</si>
  <si>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</si>
  <si>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</si>
  <si>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</si>
  <si>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</si>
  <si>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</si>
  <si>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</si>
  <si>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</si>
  <si>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</si>
  <si>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</si>
  <si>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</si>
  <si>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</si>
  <si>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</si>
  <si>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</si>
  <si>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</si>
  <si>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</si>
  <si>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</si>
  <si>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</si>
  <si>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</si>
  <si>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</si>
  <si>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</si>
  <si>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</si>
  <si>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</si>
  <si>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</si>
  <si>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</si>
  <si>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</si>
  <si>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</si>
  <si>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</si>
  <si>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</si>
  <si>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</si>
  <si>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</si>
  <si>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</si>
  <si>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</si>
  <si>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</si>
  <si>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</si>
  <si>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</si>
  <si>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</si>
  <si>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</si>
  <si>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</si>
  <si>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</si>
  <si>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</si>
  <si>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</si>
  <si>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</si>
  <si>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</si>
  <si>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</si>
  <si>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</si>
  <si>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</si>
  <si>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</si>
  <si>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</si>
  <si>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</si>
  <si>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</si>
  <si>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</si>
  <si>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</si>
  <si>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</si>
  <si>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</si>
  <si>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</si>
  <si>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</si>
  <si>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</si>
  <si>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</si>
  <si>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</si>
  <si>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</si>
  <si>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</si>
  <si>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</si>
  <si>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</si>
  <si>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</si>
  <si>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</si>
  <si>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</si>
  <si>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</si>
  <si>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</si>
  <si>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</si>
  <si>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</si>
  <si>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</si>
  <si>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</si>
  <si>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</si>
  <si>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</si>
  <si>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</si>
  <si>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</si>
  <si>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</si>
  <si>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</si>
  <si>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</si>
  <si>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</si>
  <si>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</si>
  <si>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</si>
  <si>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</si>
  <si>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</si>
  <si>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</si>
  <si>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</si>
  <si>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</si>
  <si>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</si>
  <si>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</si>
  <si>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</si>
  <si>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</si>
  <si>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</si>
  <si>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</si>
  <si>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</si>
  <si>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</si>
  <si>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</si>
  <si>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</si>
  <si>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</si>
  <si>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</si>
  <si>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</si>
  <si>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</si>
  <si>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</si>
  <si>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</si>
  <si>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</si>
  <si>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</si>
  <si>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</si>
  <si>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</si>
  <si>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</si>
  <si>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</si>
  <si>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</si>
  <si>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</si>
  <si>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</si>
  <si>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</si>
  <si>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</si>
  <si>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</si>
  <si>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</si>
  <si>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</si>
  <si>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</si>
  <si>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</si>
  <si>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</si>
  <si>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</si>
  <si>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</si>
  <si>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</si>
  <si>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</si>
  <si>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</si>
  <si>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</si>
  <si>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</si>
  <si>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</si>
  <si>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</si>
  <si>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</si>
  <si>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</si>
  <si>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</si>
  <si>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</si>
  <si>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</si>
  <si>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</si>
  <si>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</si>
  <si>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</si>
  <si>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</si>
  <si>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</si>
  <si>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</si>
  <si>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</si>
  <si>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</si>
  <si>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</si>
  <si>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</si>
  <si>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</si>
  <si>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</si>
  <si>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</si>
  <si>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</si>
  <si>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</si>
  <si>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</si>
  <si>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</si>
  <si>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</si>
  <si>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</si>
  <si>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</si>
  <si>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</si>
  <si>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</si>
  <si>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</si>
  <si>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</si>
  <si>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</si>
  <si>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</si>
  <si>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</si>
  <si>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</si>
  <si>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</si>
  <si>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</si>
  <si>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</si>
  <si>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</si>
  <si>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</si>
  <si>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</si>
  <si>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</si>
  <si>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</si>
  <si>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</si>
  <si>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</si>
  <si>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</si>
  <si>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</si>
  <si>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</si>
  <si>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</si>
  <si>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</si>
  <si>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</si>
  <si>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</si>
  <si>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</si>
  <si>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</si>
  <si>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</si>
  <si>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</si>
  <si>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</si>
  <si>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</si>
  <si>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</si>
  <si>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</si>
  <si>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</si>
  <si>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</si>
  <si>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</si>
  <si>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</si>
  <si>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</si>
  <si>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</si>
  <si>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</si>
  <si>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</si>
  <si>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</si>
  <si>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</si>
  <si>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</si>
  <si>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</si>
  <si>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</si>
  <si>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</si>
  <si>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</si>
  <si>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</si>
  <si>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</si>
  <si>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</si>
  <si>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</si>
  <si>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</si>
  <si>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</si>
  <si>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</si>
  <si>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</si>
  <si>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</si>
  <si>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</si>
  <si>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</si>
  <si>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</si>
  <si>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</si>
  <si>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</si>
  <si>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</si>
  <si>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</si>
  <si>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</si>
  <si>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</si>
  <si>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</si>
  <si>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</si>
  <si>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</si>
  <si>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</si>
  <si>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</si>
  <si>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</si>
  <si>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</si>
  <si>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</si>
  <si>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</si>
  <si>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</si>
  <si>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</si>
  <si>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</si>
  <si>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</si>
  <si>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</si>
  <si>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</si>
  <si>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</si>
  <si>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</si>
  <si>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</si>
  <si>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</si>
  <si>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</si>
  <si>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</si>
  <si>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</si>
  <si>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</si>
  <si>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</si>
  <si>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</si>
  <si>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</si>
  <si>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</si>
  <si>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</si>
  <si>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</si>
  <si>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</si>
  <si>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</si>
  <si>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</si>
  <si>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</si>
  <si>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</si>
  <si>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</si>
  <si>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</si>
  <si>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</si>
  <si>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</si>
  <si>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</si>
  <si>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</si>
  <si>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</si>
  <si>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</si>
  <si>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</si>
  <si>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</si>
  <si>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</si>
  <si>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</si>
  <si>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</si>
  <si>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</si>
  <si>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</si>
  <si>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</si>
  <si>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</si>
  <si>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</si>
  <si>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</si>
  <si>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</si>
  <si>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</si>
  <si>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</si>
  <si>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</si>
  <si>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</si>
  <si>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</si>
  <si>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</si>
  <si>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</si>
  <si>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</si>
  <si>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</si>
  <si>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</si>
  <si>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</si>
  <si>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</si>
  <si>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</si>
  <si>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</si>
  <si>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</si>
  <si>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</si>
  <si>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</si>
  <si>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</si>
  <si>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</si>
  <si>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</si>
  <si>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</si>
  <si>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</si>
  <si>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</si>
  <si>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</si>
  <si>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</si>
  <si>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</si>
  <si>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</si>
  <si>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</si>
  <si>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</si>
  <si>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</si>
  <si>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</si>
  <si>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</si>
  <si>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</si>
  <si>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</si>
  <si>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</si>
  <si>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</si>
  <si>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</si>
  <si>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</si>
  <si>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</si>
  <si>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</si>
  <si>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</si>
  <si>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</si>
  <si>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</si>
  <si>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</si>
  <si>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</si>
  <si>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</si>
  <si>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</si>
  <si>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</si>
  <si>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</si>
  <si>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</si>
  <si>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</si>
  <si>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</si>
  <si>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</si>
  <si>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</si>
  <si>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</si>
  <si>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</si>
  <si>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</si>
  <si>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</si>
  <si>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</si>
  <si>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</si>
  <si>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</si>
  <si>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</si>
  <si>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</si>
  <si>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</si>
  <si>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</si>
  <si>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</si>
  <si>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</si>
  <si>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</si>
  <si>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</si>
  <si>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</si>
  <si>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</si>
  <si>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</si>
  <si>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</si>
  <si>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</si>
  <si>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</si>
  <si>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</si>
  <si>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</si>
  <si>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</si>
  <si>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</si>
  <si>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</si>
  <si>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</si>
  <si>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</si>
  <si>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</si>
  <si>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</si>
  <si>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</si>
  <si>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</si>
  <si>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</si>
  <si>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</si>
  <si>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</si>
  <si>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</si>
  <si>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</si>
  <si>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</si>
  <si>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</si>
  <si>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</si>
  <si>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</si>
  <si>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</si>
  <si>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</si>
  <si>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</si>
  <si>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</si>
  <si>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</si>
  <si>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</si>
  <si>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</si>
  <si>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</si>
  <si>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</si>
  <si>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</si>
  <si>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</si>
  <si>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</si>
  <si>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</si>
  <si>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</si>
  <si>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</si>
  <si>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</si>
  <si>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</si>
  <si>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</si>
  <si>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</si>
  <si>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</si>
  <si>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</si>
  <si>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</si>
  <si>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</si>
  <si>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</si>
  <si>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</si>
  <si>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</si>
  <si>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</si>
  <si>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</si>
  <si>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</si>
  <si>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</si>
  <si>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</si>
  <si>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</si>
  <si>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</si>
  <si>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</si>
  <si>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</si>
  <si>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</si>
  <si>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</si>
  <si>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</si>
  <si>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</si>
  <si>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</si>
  <si>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</si>
  <si>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</si>
  <si>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</si>
  <si>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</si>
  <si>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</si>
  <si>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</si>
  <si>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</si>
  <si>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</si>
  <si>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</si>
  <si>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</si>
  <si>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</si>
  <si>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</si>
  <si>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</si>
  <si>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</si>
  <si>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</si>
  <si>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</si>
  <si>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</si>
  <si>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</si>
  <si>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</si>
  <si>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</si>
  <si>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</si>
  <si>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</si>
  <si>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</si>
  <si>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</si>
  <si>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</si>
  <si>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</si>
  <si>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</si>
  <si>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</si>
  <si>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</si>
  <si>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</si>
  <si>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</si>
  <si>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</si>
  <si>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</si>
  <si>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</si>
  <si>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</si>
  <si>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</si>
  <si>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</si>
  <si>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</si>
  <si>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</si>
  <si>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</si>
  <si>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</si>
  <si>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</si>
  <si>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</si>
  <si>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</si>
  <si>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</si>
  <si>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</si>
  <si>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</si>
  <si>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</si>
  <si>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</si>
  <si>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</si>
  <si>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</si>
  <si>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</si>
  <si>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</si>
  <si>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</si>
  <si>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</si>
  <si>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</si>
  <si>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</si>
  <si>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</si>
  <si>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</si>
  <si>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</si>
  <si>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</si>
  <si>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</si>
  <si>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</si>
  <si>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</si>
  <si>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</si>
  <si>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</si>
  <si>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</si>
  <si>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</si>
  <si>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</si>
  <si>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</si>
  <si>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</si>
  <si>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</si>
  <si>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</si>
  <si>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</si>
  <si>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</si>
  <si>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</si>
  <si>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</si>
  <si>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</si>
  <si>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</si>
  <si>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</si>
  <si>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</si>
  <si>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</si>
  <si>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</si>
  <si>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</si>
  <si>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</si>
  <si>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</si>
  <si>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</si>
  <si>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</si>
  <si>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</si>
  <si>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</si>
  <si>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</si>
  <si>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</si>
  <si>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</si>
  <si>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</si>
  <si>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</si>
  <si>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</si>
  <si>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</si>
  <si>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</si>
  <si>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</si>
  <si>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</si>
  <si>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</si>
  <si>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</si>
  <si>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</si>
  <si>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</si>
  <si>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</si>
  <si>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</si>
  <si>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</si>
  <si>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</si>
  <si>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</si>
  <si>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</si>
  <si>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</si>
  <si>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</si>
  <si>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</si>
  <si>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</si>
  <si>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</si>
  <si>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</si>
  <si>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</si>
  <si>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</si>
  <si>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</si>
  <si>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</si>
  <si>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</si>
  <si>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</si>
  <si>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</si>
  <si>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</si>
  <si>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</si>
  <si>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</si>
  <si>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</si>
  <si>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</si>
  <si>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</si>
  <si>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</si>
  <si>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</si>
  <si>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</si>
  <si>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</si>
  <si>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</si>
  <si>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</si>
  <si>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</si>
  <si>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</si>
  <si>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</si>
  <si>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</si>
  <si>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</si>
  <si>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</si>
  <si>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</si>
  <si>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</si>
  <si>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</si>
  <si>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</si>
  <si>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</si>
  <si>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</si>
  <si>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</si>
  <si>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</si>
  <si>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</si>
  <si>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</si>
  <si>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</si>
  <si>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</si>
  <si>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</si>
  <si>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</si>
  <si>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</si>
  <si>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</si>
  <si>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</si>
  <si>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</si>
  <si>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</si>
  <si>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</si>
  <si>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</si>
  <si>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</si>
  <si>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</si>
  <si>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</si>
  <si>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</si>
  <si>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</si>
  <si>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</si>
  <si>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</si>
  <si>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</si>
  <si>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</si>
  <si>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</si>
  <si>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</si>
  <si>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</si>
  <si>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</si>
  <si>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</si>
  <si>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</si>
  <si>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</si>
  <si>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</si>
  <si>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</si>
  <si>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</si>
  <si>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</si>
  <si>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</si>
  <si>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</si>
  <si>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</si>
  <si>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</si>
  <si>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</si>
  <si>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</si>
  <si>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</si>
  <si>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</si>
  <si>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</si>
  <si>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</si>
  <si>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</si>
  <si>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</si>
  <si>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</si>
  <si>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</si>
  <si>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</si>
  <si>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</si>
  <si>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</si>
  <si>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</si>
  <si>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</si>
  <si>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</si>
  <si>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</si>
  <si>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</si>
  <si>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</si>
  <si>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</si>
  <si>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</si>
  <si>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</si>
  <si>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</si>
  <si>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</si>
  <si>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</si>
  <si>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</si>
  <si>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</si>
  <si>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</si>
  <si>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</si>
  <si>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</si>
  <si>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</si>
  <si>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</si>
  <si>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</si>
  <si>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</si>
  <si>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</si>
  <si>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</si>
  <si>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</si>
  <si>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</si>
  <si>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</si>
  <si>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</si>
  <si>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</si>
  <si>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</si>
  <si>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</si>
  <si>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</si>
  <si>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</si>
  <si>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</si>
  <si>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</si>
  <si>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</si>
  <si>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</si>
  <si>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</si>
  <si>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</si>
  <si>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</si>
  <si>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</si>
  <si>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</si>
  <si>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</si>
  <si>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</si>
  <si>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</si>
  <si>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</si>
  <si>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</si>
  <si>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</si>
  <si>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</si>
  <si>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</si>
  <si>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</si>
  <si>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</si>
  <si>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</si>
  <si>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</si>
  <si>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</si>
  <si>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</si>
  <si>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</si>
  <si>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</si>
  <si>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</si>
  <si>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</si>
  <si>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</si>
  <si>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</si>
  <si>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</si>
  <si>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</si>
  <si>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</si>
  <si>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</si>
  <si>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</si>
  <si>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</si>
  <si>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</si>
  <si>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</si>
  <si>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</si>
  <si>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</si>
  <si>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</si>
  <si>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</si>
  <si>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</si>
  <si>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</si>
  <si>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</si>
  <si>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</si>
  <si>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</si>
  <si>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</si>
  <si>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</si>
  <si>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</si>
  <si>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</si>
  <si>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</si>
  <si>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</si>
  <si>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</si>
  <si>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</si>
  <si>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</si>
  <si>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</si>
  <si>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</si>
  <si>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</si>
  <si>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</si>
  <si>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</si>
  <si>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</si>
  <si>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</si>
  <si>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</si>
  <si>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</si>
  <si>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</si>
  <si>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</si>
  <si>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</si>
  <si>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</si>
  <si>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</si>
  <si>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</si>
  <si>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</si>
  <si>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</si>
  <si>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</si>
  <si>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</si>
  <si>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</si>
  <si>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</si>
  <si>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</si>
  <si>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</si>
  <si>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</si>
  <si>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</si>
  <si>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</si>
  <si>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</si>
  <si>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</si>
  <si>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</si>
  <si>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</si>
  <si>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</si>
  <si>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</si>
  <si>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</si>
  <si>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</si>
  <si>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</si>
  <si>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</si>
  <si>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</si>
  <si>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</si>
  <si>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</si>
  <si>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</si>
  <si>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</si>
  <si>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</si>
  <si>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</si>
  <si>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</si>
  <si>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</si>
  <si>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</si>
  <si>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</si>
  <si>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</si>
  <si>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</si>
  <si>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</si>
  <si>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</si>
  <si>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</si>
  <si>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</si>
  <si>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</si>
  <si>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</si>
  <si>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</si>
  <si>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</si>
  <si>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</si>
  <si>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</si>
  <si>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</si>
  <si>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</si>
  <si>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</si>
  <si>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</si>
  <si>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</si>
  <si>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</si>
  <si>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</si>
  <si>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</si>
  <si>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</si>
  <si>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</si>
  <si>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</si>
  <si>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</si>
  <si>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</si>
  <si>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</si>
  <si>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</si>
  <si>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</si>
  <si>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</si>
  <si>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</si>
  <si>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</si>
  <si>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</si>
  <si>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</si>
  <si>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</si>
  <si>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</si>
  <si>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</si>
  <si>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</si>
  <si>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</si>
  <si>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</si>
  <si>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</si>
  <si>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</si>
  <si>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</si>
  <si>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</si>
  <si>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</si>
  <si>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</si>
  <si>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</si>
  <si>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</si>
  <si>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</si>
  <si>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</si>
  <si>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</si>
  <si>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</si>
  <si>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</si>
  <si>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</si>
  <si>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</si>
  <si>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</si>
  <si>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</si>
  <si>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</si>
  <si>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</si>
  <si>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</si>
  <si>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</si>
  <si>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</si>
  <si>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</si>
  <si>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</si>
  <si>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</si>
  <si>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</si>
  <si>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</si>
  <si>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</si>
  <si>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</si>
  <si>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</si>
  <si>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</si>
  <si>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</si>
  <si>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</si>
  <si>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</si>
  <si>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</si>
  <si>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</si>
  <si>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</si>
  <si>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</si>
  <si>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</si>
  <si>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</si>
  <si>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</si>
  <si>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</si>
  <si>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</si>
  <si>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</si>
  <si>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</si>
  <si>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</si>
  <si>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</si>
  <si>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</si>
  <si>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</si>
  <si>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</si>
  <si>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</si>
  <si>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</si>
  <si>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</si>
  <si>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</si>
  <si>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</si>
  <si>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</si>
  <si>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</si>
  <si>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</si>
  <si>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</si>
  <si>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</si>
  <si>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</si>
  <si>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</si>
  <si>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</si>
  <si>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</si>
  <si>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</si>
  <si>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</si>
  <si>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</si>
  <si>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</si>
  <si>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</si>
  <si>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</si>
  <si>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</si>
  <si>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</si>
  <si>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</si>
  <si>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</si>
  <si>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</si>
  <si>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</si>
  <si>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</si>
  <si>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</si>
  <si>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</si>
  <si>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</si>
  <si>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</si>
  <si>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</si>
  <si>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</si>
  <si>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</si>
  <si>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</si>
  <si>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</si>
  <si>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</si>
  <si>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</si>
  <si>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</si>
  <si>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</si>
  <si>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</si>
  <si>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</si>
  <si>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</si>
  <si>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</si>
  <si>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</si>
  <si>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</si>
  <si>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</si>
  <si>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</si>
  <si>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</si>
  <si>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</si>
  <si>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</si>
  <si>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</si>
  <si>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</si>
  <si>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</si>
  <si>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</si>
  <si>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</si>
  <si>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</si>
  <si>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</si>
  <si>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</si>
  <si>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</si>
  <si>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</si>
  <si>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</si>
  <si>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</si>
  <si>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</si>
  <si>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</si>
  <si>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</si>
  <si>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</si>
  <si>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</si>
  <si>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</si>
  <si>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</si>
  <si>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</si>
  <si>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</si>
  <si>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</si>
  <si>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</si>
  <si>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</si>
  <si>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</si>
  <si>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</si>
  <si>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</si>
  <si>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</si>
  <si>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</si>
  <si>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</si>
  <si>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</si>
  <si>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</si>
  <si>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</si>
  <si>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</si>
  <si>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</si>
  <si>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</si>
  <si>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</si>
  <si>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</si>
  <si>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</si>
  <si>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</si>
  <si>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</si>
  <si>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</si>
  <si>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</si>
  <si>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</si>
  <si>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</si>
  <si>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</si>
  <si>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</si>
  <si>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</si>
  <si>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</si>
  <si>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</si>
  <si>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</si>
  <si>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</si>
  <si>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</si>
  <si>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</si>
  <si>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</si>
  <si>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</si>
  <si>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</si>
  <si>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</si>
  <si>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</si>
  <si>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</si>
  <si>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</si>
  <si>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</si>
  <si>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</si>
  <si>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</si>
  <si>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</si>
  <si>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</si>
  <si>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</si>
  <si>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</si>
  <si>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</si>
  <si>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</si>
  <si>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</si>
  <si>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</si>
  <si>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</si>
  <si>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</si>
  <si>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</si>
  <si>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</si>
  <si>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</si>
  <si>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</si>
  <si>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</si>
  <si>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</si>
  <si>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</si>
  <si>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</si>
  <si>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</si>
  <si>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</si>
  <si>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</si>
  <si>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</si>
  <si>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</si>
  <si>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</si>
  <si>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</si>
  <si>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</si>
  <si>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</si>
  <si>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</si>
  <si>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</si>
  <si>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</si>
  <si>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</si>
  <si>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</si>
  <si>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</si>
  <si>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</si>
  <si>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</si>
  <si>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</si>
  <si>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</si>
  <si>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</si>
  <si>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</si>
  <si>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</si>
  <si>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</si>
  <si>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</si>
  <si>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</si>
  <si>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</si>
  <si>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</si>
  <si>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</si>
  <si>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</si>
  <si>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</si>
  <si>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</si>
  <si>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</si>
  <si>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</si>
  <si>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</si>
  <si>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</si>
  <si>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</si>
  <si>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</si>
  <si>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</si>
  <si>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</si>
  <si>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</si>
  <si>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</si>
  <si>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</si>
  <si>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</si>
  <si>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</si>
  <si>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</si>
  <si>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</si>
  <si>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</si>
  <si>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</si>
  <si>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</si>
  <si>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</si>
  <si>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</si>
  <si>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</si>
  <si>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</si>
  <si>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</si>
  <si>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</si>
  <si>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</si>
  <si>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</si>
  <si>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</si>
  <si>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</si>
  <si>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</si>
  <si>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</si>
  <si>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</si>
  <si>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</si>
  <si>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</si>
  <si>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</si>
  <si>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</si>
  <si>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</si>
  <si>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</si>
  <si>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</si>
  <si>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</si>
  <si>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</si>
  <si>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</si>
  <si>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</si>
  <si>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</si>
  <si>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</si>
  <si>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</si>
  <si>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</si>
  <si>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</si>
  <si>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</si>
  <si>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</si>
  <si>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</si>
  <si>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</si>
  <si>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</si>
  <si>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</si>
  <si>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</si>
  <si>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</si>
  <si>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</si>
  <si>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</si>
  <si>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</si>
  <si>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</si>
  <si>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</si>
  <si>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</si>
  <si>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</si>
  <si>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</si>
  <si>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</si>
  <si>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</si>
  <si>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</si>
  <si>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</si>
  <si>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</si>
  <si>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</si>
  <si>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</si>
  <si>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</si>
  <si>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</si>
  <si>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</si>
  <si>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</si>
  <si>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</si>
  <si>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</si>
  <si>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</si>
  <si>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</si>
  <si>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</si>
  <si>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</si>
  <si>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</si>
  <si>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</si>
  <si>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</si>
  <si>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</si>
  <si>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</si>
  <si>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</si>
  <si>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</si>
  <si>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</si>
  <si>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</si>
  <si>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</si>
  <si>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</si>
  <si>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</si>
  <si>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</si>
  <si>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</si>
  <si>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</si>
  <si>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</si>
  <si>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</si>
  <si>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</si>
  <si>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</si>
  <si>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</si>
  <si>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</si>
  <si>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</si>
  <si>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</si>
  <si>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</si>
  <si>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</si>
  <si>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</si>
  <si>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</si>
  <si>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</si>
  <si>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</si>
  <si>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</si>
  <si>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</si>
  <si>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</si>
  <si>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</si>
  <si>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</si>
  <si>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</si>
  <si>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</si>
  <si>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</si>
  <si>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</si>
  <si>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</si>
  <si>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</si>
  <si>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</si>
  <si>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</si>
  <si>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</si>
  <si>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</si>
  <si>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</si>
  <si>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</si>
  <si>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</si>
  <si>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</si>
  <si>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</si>
  <si>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</si>
  <si>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</si>
  <si>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</si>
  <si>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</si>
  <si>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</si>
  <si>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</si>
  <si>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</si>
  <si>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</si>
  <si>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</si>
  <si>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</si>
  <si>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</si>
  <si>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</si>
  <si>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</si>
  <si>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</si>
  <si>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</si>
  <si>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</si>
  <si>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</si>
  <si>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</si>
  <si>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</si>
  <si>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</si>
  <si>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</si>
  <si>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</si>
  <si>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</si>
  <si>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</si>
  <si>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</si>
  <si>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</si>
  <si>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</si>
  <si>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</si>
  <si>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</si>
  <si>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</si>
  <si>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</si>
  <si>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</si>
  <si>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</si>
  <si>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</si>
  <si>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</si>
  <si>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</si>
  <si>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</si>
  <si>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</si>
  <si>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</si>
  <si>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</si>
  <si>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</si>
  <si>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</si>
  <si>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</si>
  <si>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</si>
  <si>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</si>
  <si>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</si>
  <si>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</si>
  <si>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</si>
  <si>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</si>
  <si>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</si>
  <si>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</si>
  <si>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</si>
  <si>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</si>
  <si>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</si>
  <si>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</si>
  <si>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</si>
  <si>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</si>
  <si>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</si>
  <si>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</si>
  <si>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</si>
  <si>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</si>
  <si>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</si>
  <si>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</si>
  <si>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</si>
  <si>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</si>
  <si>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</si>
  <si>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</si>
  <si>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</si>
  <si>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</si>
  <si>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</si>
  <si>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</si>
  <si>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</si>
  <si>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</si>
  <si>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</si>
  <si>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</si>
  <si>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</si>
  <si>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</si>
  <si>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</si>
  <si>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</si>
  <si>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</si>
  <si>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</si>
  <si>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</si>
  <si>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</si>
  <si>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</si>
  <si>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</si>
  <si>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</si>
  <si>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</si>
  <si>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</si>
  <si>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</si>
  <si>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</si>
  <si>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</si>
  <si>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</si>
  <si>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</si>
  <si>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</si>
  <si>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</si>
  <si>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</si>
  <si>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</si>
  <si>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</si>
  <si>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</si>
  <si>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</si>
  <si>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</si>
  <si>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</si>
  <si>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</si>
  <si>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</si>
  <si>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</si>
  <si>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</si>
  <si>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</si>
  <si>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</si>
  <si>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</si>
  <si>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</si>
  <si>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</si>
  <si>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</si>
  <si>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</si>
  <si>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</si>
  <si>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</si>
  <si>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</si>
  <si>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</si>
  <si>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</si>
  <si>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</si>
  <si>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</si>
  <si>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</si>
  <si>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</si>
  <si>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</si>
  <si>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</si>
  <si>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</si>
  <si>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</si>
  <si>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</si>
  <si>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</si>
  <si>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</si>
  <si>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</si>
  <si>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</si>
  <si>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</si>
  <si>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</si>
  <si>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</si>
  <si>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</si>
  <si>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</si>
  <si>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</si>
  <si>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</si>
  <si>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</si>
  <si>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</si>
  <si>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</si>
  <si>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</si>
  <si>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</si>
  <si>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</si>
  <si>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</si>
  <si>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</si>
  <si>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</si>
  <si>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</si>
  <si>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</si>
  <si>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</si>
  <si>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</si>
  <si>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</si>
  <si>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</si>
  <si>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</si>
  <si>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</si>
  <si>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</si>
  <si>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</si>
  <si>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</si>
  <si>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</si>
  <si>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</si>
  <si>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</si>
  <si>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</si>
  <si>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</si>
  <si>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</si>
  <si>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</si>
  <si>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</si>
  <si>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</si>
  <si>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</si>
  <si>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</si>
  <si>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</si>
  <si>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</si>
  <si>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</si>
  <si>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</si>
  <si>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</si>
  <si>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</si>
  <si>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</si>
  <si>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</si>
  <si>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</si>
  <si>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</si>
  <si>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</si>
  <si>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</si>
  <si>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</si>
  <si>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</si>
  <si>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</si>
  <si>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</si>
  <si>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</si>
  <si>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</si>
  <si>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</si>
  <si>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</si>
  <si>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</si>
  <si>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</si>
  <si>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</si>
  <si>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</si>
  <si>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</si>
  <si>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</si>
  <si>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</si>
  <si>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</si>
  <si>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</si>
  <si>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</si>
  <si>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</si>
  <si>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</si>
  <si>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</si>
  <si>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</si>
  <si>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</si>
  <si>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</si>
  <si>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</si>
  <si>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</si>
  <si>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</si>
  <si>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</si>
  <si>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</si>
  <si>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</si>
  <si>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</si>
  <si>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</si>
  <si>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</si>
  <si>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</si>
  <si>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</si>
  <si>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</si>
  <si>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</si>
  <si>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</si>
  <si>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</si>
  <si>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</si>
  <si>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</si>
  <si>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</si>
  <si>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</si>
  <si>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</si>
  <si>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</si>
  <si>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</si>
  <si>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</si>
  <si>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</si>
  <si>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</si>
  <si>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</si>
  <si>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</si>
  <si>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</si>
  <si>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</si>
  <si>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</si>
  <si>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</si>
  <si>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</si>
  <si>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</si>
  <si>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</si>
  <si>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</si>
  <si>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</si>
  <si>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</si>
  <si>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</si>
  <si>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</si>
  <si>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</si>
  <si>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</si>
  <si>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</si>
  <si>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</si>
  <si>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</si>
  <si>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</si>
  <si>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</si>
  <si>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</si>
  <si>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</si>
  <si>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</si>
  <si>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</si>
  <si>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</si>
  <si>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</si>
  <si>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</si>
  <si>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</si>
  <si>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</si>
  <si>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</si>
  <si>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</si>
  <si>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</si>
  <si>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</si>
  <si>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</si>
  <si>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</si>
  <si>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</si>
  <si>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</si>
  <si>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</si>
  <si>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</si>
  <si>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</si>
  <si>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</si>
  <si>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</si>
  <si>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</si>
  <si>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</si>
  <si>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</si>
  <si>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</si>
  <si>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</si>
  <si>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</si>
  <si>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</si>
  <si>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</si>
  <si>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</si>
  <si>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</si>
  <si>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</si>
  <si>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</si>
  <si>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</si>
  <si>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</si>
  <si>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</si>
  <si>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</si>
  <si>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</si>
  <si>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</si>
  <si>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</si>
  <si>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</si>
  <si>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</si>
  <si>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</si>
  <si>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</si>
  <si>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</si>
  <si>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</si>
  <si>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</si>
  <si>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</si>
  <si>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</si>
  <si>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</si>
  <si>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</si>
  <si>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</si>
  <si>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</si>
  <si>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</si>
  <si>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</si>
  <si>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</si>
  <si>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</si>
  <si>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</si>
  <si>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</si>
  <si>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</si>
  <si>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</si>
  <si>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</si>
  <si>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</si>
  <si>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</si>
  <si>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</si>
  <si>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</si>
  <si>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</si>
  <si>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</si>
  <si>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</si>
  <si>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</si>
  <si>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</si>
  <si>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</si>
  <si>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</si>
  <si>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</si>
  <si>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</si>
  <si>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</si>
  <si>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</si>
  <si>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</si>
  <si>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</si>
  <si>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</si>
  <si>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</si>
  <si>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</si>
  <si>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</si>
  <si>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</si>
  <si>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</si>
  <si>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</si>
  <si>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</si>
  <si>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</si>
  <si>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</si>
  <si>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</si>
  <si>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</si>
  <si>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</si>
  <si>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</si>
  <si>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</si>
  <si>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</si>
  <si>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</si>
  <si>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</si>
  <si>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</si>
  <si>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</si>
  <si>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</si>
  <si>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</si>
  <si>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</si>
  <si>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</si>
  <si>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</si>
  <si>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</si>
  <si>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</si>
  <si>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</si>
  <si>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</si>
  <si>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</si>
  <si>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</si>
  <si>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</si>
  <si>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</si>
  <si>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</si>
  <si>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</si>
  <si>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</si>
  <si>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</si>
  <si>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</si>
  <si>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</si>
  <si>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</si>
  <si>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</si>
  <si>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</si>
  <si>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</si>
  <si>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</si>
  <si>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</si>
  <si>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</si>
  <si>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</si>
  <si>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</si>
  <si>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</si>
  <si>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</si>
  <si>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</si>
  <si>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</si>
  <si>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</si>
  <si>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</si>
  <si>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</si>
  <si>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</si>
  <si>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</si>
  <si>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</si>
  <si>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</si>
  <si>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</si>
  <si>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</si>
  <si>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</si>
  <si>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</si>
  <si>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</si>
  <si>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</si>
  <si>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</si>
  <si>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</si>
  <si>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</si>
  <si>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</si>
  <si>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</si>
  <si>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</si>
  <si>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</si>
  <si>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</si>
  <si>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</si>
  <si>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</si>
  <si>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</si>
  <si>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</si>
  <si>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</si>
  <si>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</si>
  <si>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</si>
  <si>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</si>
  <si>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</si>
  <si>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</si>
  <si>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</si>
  <si>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</si>
  <si>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</si>
  <si>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</si>
  <si>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</si>
  <si>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</si>
  <si>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</si>
  <si>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</si>
  <si>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</si>
  <si>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</si>
  <si>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</si>
  <si>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</si>
  <si>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</si>
  <si>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</si>
  <si>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</si>
  <si>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</si>
  <si>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</si>
  <si>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</si>
  <si>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</si>
  <si>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</si>
  <si>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</si>
  <si>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</si>
  <si>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</si>
  <si>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</si>
  <si>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</si>
  <si>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</si>
  <si>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</si>
  <si>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</si>
  <si>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</si>
  <si>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</si>
  <si>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</si>
  <si>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</si>
  <si>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</si>
  <si>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</si>
  <si>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</si>
  <si>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</si>
  <si>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</si>
  <si>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</si>
  <si>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</si>
  <si>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</si>
  <si>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</si>
  <si>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</si>
  <si>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</si>
  <si>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</si>
  <si>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</si>
  <si>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</si>
  <si>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</si>
  <si>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</si>
  <si>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</si>
  <si>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</si>
  <si>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</si>
  <si>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</si>
  <si>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</si>
  <si>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</si>
  <si>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</si>
  <si>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</si>
  <si>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</si>
  <si>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</si>
  <si>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</si>
  <si>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</si>
  <si>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</si>
  <si>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</si>
  <si>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</si>
  <si>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</si>
  <si>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</si>
  <si>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</si>
  <si>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</si>
  <si>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</si>
  <si>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</si>
  <si>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</si>
  <si>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</si>
  <si>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</si>
  <si>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</si>
  <si>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</si>
  <si>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</si>
  <si>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</si>
  <si>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</si>
  <si>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</si>
  <si>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</si>
  <si>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</si>
  <si>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</si>
  <si>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</si>
  <si>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</si>
  <si>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</si>
  <si>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</si>
  <si>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</si>
  <si>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</si>
  <si>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</si>
  <si>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</si>
  <si>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</si>
  <si>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</si>
  <si>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</si>
  <si>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</si>
  <si>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</si>
  <si>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</si>
  <si>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</si>
  <si>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</si>
  <si>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</si>
  <si>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</si>
  <si>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</si>
  <si>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</si>
  <si>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</si>
  <si>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</si>
  <si>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</si>
  <si>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</si>
  <si>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</si>
  <si>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</si>
  <si>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</si>
  <si>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</si>
  <si>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</si>
  <si>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</si>
  <si>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</si>
  <si>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</si>
  <si>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</si>
  <si>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</si>
  <si>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</si>
  <si>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</si>
  <si>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</si>
  <si>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</si>
  <si>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</si>
  <si>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</si>
  <si>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</si>
  <si>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</si>
  <si>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</si>
  <si>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</si>
  <si>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</si>
  <si>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</si>
  <si>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</si>
  <si>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</si>
  <si>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</si>
  <si>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</si>
  <si>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</si>
  <si>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</si>
  <si>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</si>
  <si>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</si>
  <si>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</si>
  <si>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</si>
  <si>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</si>
  <si>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</si>
  <si>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</si>
  <si>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</si>
  <si>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</si>
  <si>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</si>
  <si>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</si>
  <si>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</si>
  <si>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</si>
  <si>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</si>
  <si>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</si>
  <si>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</si>
  <si>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</si>
  <si>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</si>
  <si>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</si>
  <si>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</si>
  <si>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</si>
  <si>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</si>
  <si>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</si>
  <si>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</si>
  <si>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</si>
  <si>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</si>
  <si>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</si>
  <si>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</si>
  <si>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</si>
  <si>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</si>
  <si>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</si>
  <si>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</si>
  <si>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</si>
  <si>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</si>
  <si>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</si>
  <si>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</si>
  <si>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</si>
  <si>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</si>
  <si>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</si>
  <si>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</si>
  <si>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</si>
  <si>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</si>
  <si>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</si>
  <si>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</si>
  <si>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</si>
  <si>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</si>
  <si>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</si>
  <si>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</si>
  <si>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</si>
  <si>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</si>
  <si>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</si>
  <si>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</si>
  <si>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</si>
  <si>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</si>
  <si>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</si>
  <si>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</si>
  <si>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</si>
  <si>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</si>
  <si>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</si>
  <si>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</si>
  <si>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</si>
  <si>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</si>
  <si>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</si>
  <si>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</si>
  <si>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</si>
  <si>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</si>
  <si>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</si>
  <si>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</si>
  <si>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</si>
  <si>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</si>
  <si>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</si>
  <si>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</si>
  <si>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</si>
  <si>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</si>
  <si>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</si>
  <si>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</si>
  <si>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</si>
  <si>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</si>
  <si>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</si>
  <si>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</si>
  <si>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</si>
  <si>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</si>
  <si>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</si>
  <si>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</si>
  <si>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</si>
  <si>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</si>
  <si>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</si>
  <si>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</si>
  <si>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</si>
  <si>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</si>
  <si>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</si>
  <si>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</si>
  <si>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</si>
  <si>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</si>
  <si>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</si>
  <si>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</si>
  <si>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</si>
  <si>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</si>
  <si>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</si>
  <si>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</si>
  <si>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</si>
  <si>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</si>
  <si>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</si>
  <si>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</si>
  <si>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</si>
  <si>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</si>
  <si>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</si>
  <si>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</si>
  <si>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</si>
  <si>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</si>
  <si>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</si>
  <si>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</si>
  <si>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</si>
  <si>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</si>
  <si>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</si>
  <si>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</si>
  <si>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</si>
  <si>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</si>
  <si>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</si>
  <si>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</si>
  <si>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</si>
  <si>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</si>
  <si>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</si>
  <si>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</si>
  <si>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</si>
  <si>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</si>
  <si>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</si>
  <si>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</si>
  <si>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</si>
  <si>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</si>
  <si>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</si>
  <si>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</si>
  <si>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</si>
  <si>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</si>
  <si>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</si>
  <si>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</si>
  <si>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</si>
  <si>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</si>
  <si>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</si>
  <si>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</si>
  <si>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</si>
  <si>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</si>
  <si>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</si>
  <si>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</si>
  <si>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</si>
  <si>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</si>
  <si>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</si>
  <si>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</si>
  <si>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</si>
  <si>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</si>
  <si>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</si>
  <si>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</si>
  <si>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</si>
  <si>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</si>
  <si>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</si>
  <si>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</si>
  <si>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</si>
  <si>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</si>
  <si>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</si>
  <si>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</si>
  <si>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</si>
  <si>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</si>
  <si>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</si>
  <si>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</si>
  <si>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</si>
  <si>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</si>
  <si>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</si>
  <si>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</si>
  <si>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</si>
  <si>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</si>
  <si>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</si>
  <si>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</si>
  <si>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</si>
  <si>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</si>
  <si>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</si>
  <si>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</si>
  <si>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</si>
  <si>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</si>
  <si>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</si>
  <si>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</si>
  <si>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</si>
  <si>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</si>
  <si>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</si>
  <si>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</si>
  <si>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</si>
  <si>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</si>
  <si>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</si>
  <si>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</si>
  <si>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</si>
  <si>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</si>
  <si>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</si>
  <si>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</si>
  <si>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</si>
  <si>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</si>
  <si>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</si>
  <si>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</si>
  <si>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</si>
  <si>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</si>
  <si>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</si>
  <si>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</si>
  <si>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</si>
  <si>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</si>
  <si>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</si>
  <si>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</si>
  <si>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</si>
  <si>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</si>
  <si>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</si>
  <si>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</si>
  <si>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</si>
  <si>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</si>
  <si>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</si>
  <si>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</si>
  <si>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</si>
  <si>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</si>
  <si>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</si>
  <si>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</si>
  <si>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</si>
  <si>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</si>
  <si>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</si>
  <si>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</si>
  <si>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</si>
  <si>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</si>
  <si>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</si>
  <si>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</si>
  <si>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</si>
  <si>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</si>
  <si>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</si>
  <si>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</si>
  <si>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</si>
  <si>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</si>
  <si>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</si>
  <si>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</si>
  <si>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</si>
  <si>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</si>
  <si>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</si>
  <si>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</si>
  <si>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</si>
  <si>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</si>
  <si>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</si>
  <si>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</si>
  <si>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</si>
  <si>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</si>
  <si>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</si>
  <si>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</si>
  <si>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</si>
  <si>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</si>
  <si>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</si>
  <si>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</si>
  <si>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</si>
  <si>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</si>
  <si>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</si>
  <si>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</si>
  <si>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</si>
  <si>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</si>
  <si>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</si>
  <si>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</si>
  <si>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</si>
  <si>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</si>
  <si>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</si>
  <si>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</si>
  <si>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</si>
  <si>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</si>
  <si>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</si>
  <si>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</si>
  <si>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</si>
  <si>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</si>
  <si>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</si>
  <si>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</si>
  <si>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</si>
  <si>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</si>
  <si>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</si>
  <si>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</si>
  <si>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</si>
  <si>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</si>
  <si>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</si>
  <si>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</si>
  <si>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</si>
  <si>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</si>
  <si>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</si>
  <si>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</si>
  <si>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</si>
  <si>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</si>
  <si>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</si>
  <si>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</si>
  <si>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</si>
  <si>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</si>
  <si>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</si>
  <si>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</si>
  <si>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</si>
  <si>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</si>
  <si>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</si>
  <si>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</si>
  <si>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</si>
  <si>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</si>
  <si>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</si>
  <si>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</si>
  <si>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</si>
  <si>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</si>
  <si>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</si>
  <si>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</si>
  <si>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</si>
  <si>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</si>
  <si>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</si>
  <si>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</si>
  <si>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</si>
  <si>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</si>
  <si>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</si>
  <si>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</si>
  <si>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</si>
  <si>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</si>
  <si>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</si>
  <si>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</si>
  <si>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</si>
  <si>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</si>
  <si>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</si>
  <si>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</si>
  <si>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</si>
  <si>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</si>
  <si>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</si>
  <si>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</si>
  <si>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</si>
  <si>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</si>
  <si>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</si>
  <si>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</si>
  <si>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</si>
  <si>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</si>
  <si>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</si>
  <si>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</si>
  <si>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</si>
  <si>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</si>
  <si>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</si>
  <si>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</si>
  <si>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</si>
  <si>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</si>
  <si>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</si>
  <si>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</si>
  <si>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</si>
  <si>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</si>
  <si>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</si>
  <si>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</si>
  <si>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</si>
  <si>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</si>
  <si>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</si>
  <si>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</si>
  <si>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</si>
  <si>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</si>
  <si>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</si>
  <si>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</si>
  <si>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</si>
  <si>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</si>
  <si>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</si>
  <si>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</si>
  <si>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</si>
  <si>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</si>
  <si>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</si>
  <si>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</si>
  <si>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</si>
  <si>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</si>
  <si>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</si>
  <si>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</si>
  <si>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</si>
  <si>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</si>
  <si>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</si>
  <si>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</si>
  <si>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</si>
  <si>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</si>
  <si>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</si>
  <si>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</si>
  <si>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</si>
  <si>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</si>
  <si>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</si>
  <si>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</si>
  <si>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</si>
  <si>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</si>
  <si>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</si>
  <si>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</si>
  <si>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</si>
  <si>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</si>
  <si>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</si>
  <si>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</si>
  <si>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</si>
  <si>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</si>
  <si>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</si>
  <si>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</si>
  <si>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</si>
  <si>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</si>
  <si>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</si>
  <si>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</si>
  <si>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</si>
  <si>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</si>
  <si>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</si>
  <si>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</si>
  <si>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</si>
  <si>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</si>
  <si>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</si>
  <si>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</si>
  <si>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</si>
  <si>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</si>
  <si>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</si>
  <si>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</si>
  <si>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</si>
  <si>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</si>
  <si>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</si>
  <si>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</si>
  <si>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</si>
  <si>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</si>
  <si>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</si>
  <si>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</si>
  <si>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</si>
  <si>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</si>
  <si>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</si>
  <si>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</si>
  <si>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</si>
  <si>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</si>
  <si>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</si>
  <si>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</si>
  <si>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</si>
  <si>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</si>
  <si>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</si>
  <si>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</si>
  <si>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</si>
  <si>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</si>
  <si>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</si>
  <si>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</si>
  <si>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</si>
  <si>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</si>
  <si>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</si>
  <si>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</si>
  <si>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</si>
  <si>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</si>
  <si>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</si>
  <si>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</si>
  <si>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</si>
  <si>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</si>
  <si>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</si>
  <si>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</si>
  <si>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</si>
  <si>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</si>
  <si>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</si>
  <si>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</si>
  <si>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</si>
  <si>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</si>
  <si>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</si>
  <si>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</si>
  <si>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</si>
  <si>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</si>
  <si>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</si>
  <si>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</si>
  <si>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</si>
  <si>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</si>
  <si>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</si>
  <si>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</si>
  <si>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</si>
  <si>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</si>
  <si>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</si>
  <si>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</si>
  <si>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</si>
  <si>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</si>
  <si>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</si>
  <si>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</si>
  <si>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</si>
  <si>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</si>
  <si>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</si>
  <si>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</si>
  <si>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</si>
  <si>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</si>
  <si>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</si>
  <si>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</si>
  <si>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</si>
  <si>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</si>
  <si>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</si>
  <si>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</si>
  <si>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</si>
  <si>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</si>
  <si>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</si>
  <si>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</si>
  <si>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</si>
  <si>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</si>
  <si>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</si>
  <si>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</si>
  <si>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</si>
  <si>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</si>
  <si>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</si>
  <si>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</si>
  <si>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</si>
  <si>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</si>
  <si>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</si>
  <si>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</si>
  <si>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</si>
  <si>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</si>
  <si>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</si>
  <si>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</si>
  <si>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</si>
  <si>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</si>
  <si>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</si>
  <si>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</si>
  <si>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</si>
  <si>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</si>
  <si>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</si>
  <si>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</si>
  <si>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</si>
  <si>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</si>
  <si>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</si>
  <si>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</si>
  <si>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</si>
  <si>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</si>
  <si>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</si>
  <si>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</si>
  <si>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</si>
  <si>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</si>
  <si>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</si>
  <si>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</si>
  <si>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</si>
  <si>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</si>
  <si>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</si>
  <si>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</si>
  <si>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</si>
  <si>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</si>
  <si>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</si>
  <si>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</si>
  <si>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</si>
  <si>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</si>
  <si>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</si>
  <si>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</si>
  <si>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</si>
  <si>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</si>
  <si>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</si>
  <si>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</si>
  <si>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</si>
  <si>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</si>
  <si>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</si>
  <si>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</si>
  <si>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</si>
  <si>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</si>
  <si>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</si>
  <si>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</si>
  <si>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</si>
  <si>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</si>
  <si>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</si>
  <si>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</si>
  <si>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</si>
  <si>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</si>
  <si>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</si>
  <si>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</si>
  <si>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</si>
  <si>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</si>
  <si>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</si>
  <si>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</si>
  <si>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</si>
  <si>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</si>
  <si>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</si>
  <si>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</si>
  <si>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</si>
  <si>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</si>
  <si>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</si>
  <si>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</si>
  <si>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</si>
  <si>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</si>
  <si>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</si>
  <si>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</si>
  <si>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</si>
  <si>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</si>
  <si>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</si>
  <si>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</si>
  <si>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</si>
  <si>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</si>
  <si>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</si>
  <si>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</si>
  <si>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</si>
  <si>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</si>
  <si>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</si>
  <si>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</si>
  <si>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</si>
  <si>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</si>
  <si>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</si>
  <si>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</si>
  <si>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</si>
  <si>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</si>
  <si>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</si>
  <si>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</si>
  <si>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</si>
  <si>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</si>
  <si>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</si>
  <si>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</si>
  <si>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</si>
  <si>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</si>
  <si>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</si>
  <si>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</si>
  <si>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</si>
  <si>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</si>
  <si>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</si>
  <si>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</si>
  <si>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</si>
  <si>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</si>
  <si>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</si>
  <si>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</si>
  <si>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</si>
  <si>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</si>
  <si>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</si>
  <si>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</si>
  <si>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</si>
  <si>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</si>
  <si>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</si>
  <si>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</si>
  <si>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</si>
  <si>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</si>
  <si>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</si>
  <si>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</si>
  <si>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</si>
  <si>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</si>
  <si>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</si>
  <si>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</si>
  <si>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</si>
  <si>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</si>
  <si>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</si>
  <si>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</si>
  <si>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</si>
  <si>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</si>
  <si>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</si>
  <si>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</si>
  <si>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</si>
  <si>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</si>
  <si>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</si>
  <si>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</si>
  <si>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</si>
  <si>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</si>
  <si>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</si>
  <si>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</si>
  <si>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</si>
  <si>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</si>
  <si>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</si>
  <si>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</si>
  <si>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</si>
  <si>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</si>
  <si>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</si>
  <si>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</si>
  <si>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</si>
  <si>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</si>
  <si>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</si>
  <si>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</si>
  <si>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</si>
  <si>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</si>
  <si>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</si>
  <si>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</si>
  <si>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</si>
  <si>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</si>
  <si>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</si>
  <si>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</si>
  <si>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</si>
  <si>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</si>
  <si>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</si>
  <si>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</si>
  <si>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</si>
  <si>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</si>
  <si>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</si>
  <si>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</si>
  <si>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</si>
  <si>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</si>
  <si>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</si>
  <si>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</si>
  <si>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</si>
  <si>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</si>
  <si>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</si>
  <si>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</si>
  <si>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</si>
  <si>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</si>
  <si>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</si>
  <si>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</si>
  <si>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</si>
  <si>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</si>
  <si>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</si>
  <si>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</si>
  <si>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</si>
  <si>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</si>
  <si>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</si>
  <si>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</si>
  <si>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</si>
  <si>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</si>
  <si>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</si>
  <si>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</si>
  <si>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</si>
  <si>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</si>
  <si>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</si>
  <si>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</si>
  <si>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</si>
  <si>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</si>
  <si>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</si>
  <si>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</si>
  <si>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</si>
  <si>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</si>
  <si>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</si>
  <si>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</si>
  <si>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</si>
  <si>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</si>
  <si>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</si>
  <si>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</si>
  <si>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</si>
  <si>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</si>
  <si>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</si>
  <si>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</si>
  <si>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</si>
  <si>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</si>
  <si>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</si>
  <si>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</si>
  <si>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</si>
  <si>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</si>
  <si>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</si>
  <si>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</si>
  <si>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</si>
  <si>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</si>
  <si>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</si>
  <si>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</si>
  <si>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</si>
  <si>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</si>
  <si>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</si>
  <si>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</si>
  <si>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</si>
  <si>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</si>
  <si>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</si>
  <si>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</si>
  <si>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</si>
  <si>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</si>
  <si>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</si>
  <si>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</si>
  <si>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</si>
  <si>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</si>
  <si>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</si>
  <si>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</si>
  <si>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</si>
  <si>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</si>
  <si>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</si>
  <si>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</si>
  <si>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</si>
  <si>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</si>
  <si>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</si>
  <si>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</si>
  <si>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</si>
  <si>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</si>
  <si>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</si>
  <si>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</si>
  <si>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</si>
  <si>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</si>
  <si>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</si>
  <si>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</si>
  <si>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</si>
  <si>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</si>
  <si>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</si>
  <si>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</si>
  <si>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</si>
  <si>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</si>
  <si>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</si>
  <si>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</si>
  <si>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</si>
  <si>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</si>
  <si>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</si>
  <si>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</si>
  <si>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</si>
  <si>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</si>
  <si>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</si>
  <si>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</si>
  <si>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</si>
  <si>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</si>
  <si>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</si>
  <si>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</si>
  <si>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</si>
  <si>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</si>
  <si>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</si>
  <si>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</si>
  <si>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</si>
  <si>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</si>
  <si>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</si>
  <si>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</si>
  <si>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</si>
  <si>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</si>
  <si>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</si>
  <si>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</si>
  <si>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</si>
  <si>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</si>
  <si>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</si>
  <si>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</si>
  <si>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</si>
  <si>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</si>
  <si>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</si>
  <si>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</si>
  <si>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</si>
  <si>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</si>
  <si>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</si>
  <si>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</si>
  <si>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</si>
  <si>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</si>
  <si>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</si>
  <si>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</si>
  <si>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</si>
  <si>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</si>
  <si>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</si>
  <si>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</si>
  <si>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</si>
  <si>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</si>
  <si>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</si>
  <si>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</si>
  <si>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</si>
  <si>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</si>
  <si>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</si>
  <si>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</si>
  <si>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</si>
  <si>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</si>
  <si>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</si>
  <si>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</si>
  <si>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</si>
  <si>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</si>
  <si>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</si>
  <si>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</si>
  <si>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</si>
  <si>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</si>
  <si>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</si>
  <si>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</si>
  <si>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</si>
  <si>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</si>
  <si>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</si>
  <si>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</si>
  <si>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</si>
  <si>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</si>
  <si>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</si>
  <si>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</si>
  <si>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</si>
  <si>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</si>
  <si>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</si>
  <si>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</si>
  <si>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</si>
  <si>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</si>
  <si>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</si>
  <si>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</si>
  <si>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</si>
  <si>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</si>
  <si>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</si>
  <si>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</si>
  <si>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</si>
  <si>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</si>
  <si>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</si>
  <si>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</si>
  <si>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</si>
  <si>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</si>
  <si>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</si>
  <si>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</si>
  <si>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</si>
  <si>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</si>
  <si>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</si>
  <si>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</si>
  <si>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</si>
  <si>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</si>
  <si>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</si>
  <si>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</si>
  <si>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</si>
  <si>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</si>
  <si>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</si>
  <si>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</si>
  <si>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</si>
  <si>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</si>
  <si>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</si>
  <si>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</si>
  <si>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</si>
  <si>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</si>
  <si>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</si>
  <si>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</si>
  <si>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</si>
  <si>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</si>
  <si>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</si>
  <si>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</si>
  <si>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</si>
  <si>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</si>
  <si>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</si>
  <si>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</si>
  <si>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</si>
  <si>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</si>
  <si>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</si>
  <si>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</si>
  <si>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</si>
  <si>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</si>
  <si>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</si>
  <si>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</si>
  <si>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</si>
  <si>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</si>
  <si>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</si>
  <si>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</si>
  <si>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</si>
  <si>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</si>
  <si>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</si>
  <si>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</si>
  <si>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</si>
  <si>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</si>
  <si>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</si>
  <si>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</si>
  <si>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</si>
  <si>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</si>
  <si>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</si>
  <si>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</si>
  <si>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</si>
  <si>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</si>
  <si>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</si>
  <si>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</si>
  <si>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</si>
  <si>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</si>
  <si>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</si>
  <si>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</si>
  <si>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</si>
  <si>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</si>
  <si>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</si>
  <si>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</si>
  <si>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</si>
  <si>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</si>
  <si>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</si>
  <si>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</si>
  <si>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</si>
  <si>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</si>
  <si>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</si>
  <si>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</si>
  <si>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</si>
  <si>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</si>
  <si>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</si>
  <si>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</si>
  <si>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</si>
  <si>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</si>
  <si>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</si>
  <si>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</si>
  <si>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</si>
  <si>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</si>
  <si>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</si>
  <si>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</si>
  <si>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</si>
  <si>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</si>
  <si>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</si>
  <si>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</si>
  <si>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</si>
  <si>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</si>
  <si>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</si>
  <si>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</si>
  <si>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</si>
  <si>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</si>
  <si>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</si>
  <si>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</si>
  <si>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</si>
  <si>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</si>
  <si>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</si>
  <si>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</si>
  <si>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</si>
  <si>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</si>
  <si>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</si>
  <si>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</si>
  <si>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</si>
  <si>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</si>
  <si>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</si>
  <si>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</si>
  <si>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</si>
  <si>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</si>
  <si>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</si>
  <si>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</si>
  <si>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</si>
  <si>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</si>
  <si>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</si>
  <si>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</si>
  <si>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</si>
  <si>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</si>
  <si>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</si>
  <si>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</si>
  <si>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</si>
  <si>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</si>
  <si>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</si>
  <si>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</si>
  <si>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</si>
  <si>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</si>
  <si>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</si>
  <si>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</si>
  <si>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</si>
  <si>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</si>
  <si>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</si>
  <si>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</si>
  <si>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</si>
  <si>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</si>
  <si>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</si>
  <si>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</si>
  <si>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</si>
  <si>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</si>
  <si>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</si>
  <si>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</si>
  <si>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</si>
  <si>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</si>
  <si>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</si>
  <si>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</si>
  <si>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</si>
  <si>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</si>
  <si>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</si>
  <si>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</si>
  <si>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</si>
  <si>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</si>
  <si>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</si>
  <si>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</si>
  <si>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</si>
  <si>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</si>
  <si>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</si>
  <si>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</si>
  <si>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</si>
  <si>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</si>
  <si>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</si>
  <si>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</si>
  <si>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</si>
  <si>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</si>
  <si>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</si>
  <si>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</si>
  <si>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</si>
  <si>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</si>
  <si>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</si>
  <si>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</si>
  <si>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</si>
  <si>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</si>
  <si>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</si>
  <si>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</si>
  <si>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</si>
  <si>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</si>
  <si>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</si>
  <si>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</si>
  <si>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</si>
  <si>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</si>
  <si>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</si>
  <si>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</si>
  <si>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</si>
  <si>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</si>
  <si>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</si>
  <si>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</si>
  <si>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</si>
  <si>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</si>
  <si>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</si>
  <si>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</si>
  <si>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</si>
  <si>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</si>
  <si>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</si>
  <si>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</si>
  <si>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</si>
  <si>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</si>
  <si>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</si>
  <si>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</si>
  <si>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</si>
  <si>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</si>
  <si>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</si>
  <si>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</si>
  <si>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</si>
  <si>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</si>
  <si>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</si>
  <si>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</si>
  <si>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</si>
  <si>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</si>
  <si>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</si>
  <si>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</si>
  <si>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</si>
  <si>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</si>
  <si>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</si>
  <si>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</si>
  <si>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</si>
  <si>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</si>
  <si>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</si>
  <si>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</si>
  <si>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</si>
  <si>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</si>
  <si>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</si>
  <si>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</si>
  <si>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</si>
  <si>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</si>
  <si>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</si>
  <si>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</si>
  <si>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</si>
  <si>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</si>
  <si>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</si>
  <si>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</si>
  <si>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</si>
  <si>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</si>
  <si>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</si>
  <si>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</si>
  <si>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</si>
  <si>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</si>
  <si>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</si>
  <si>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</si>
  <si>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</si>
  <si>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</si>
  <si>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</si>
  <si>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</si>
  <si>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</si>
  <si>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</si>
  <si>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</si>
  <si>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</si>
  <si>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</si>
  <si>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</si>
  <si>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</si>
  <si>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</si>
  <si>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</si>
  <si>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</si>
  <si>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</si>
  <si>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</si>
  <si>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</si>
  <si>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</si>
  <si>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</si>
  <si>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</si>
  <si>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</si>
  <si>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</si>
  <si>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</si>
  <si>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</si>
  <si>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</si>
  <si>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</si>
  <si>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</si>
  <si>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</si>
  <si>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</si>
  <si>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</si>
  <si>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</si>
  <si>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</si>
  <si>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</si>
  <si>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</si>
  <si>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</si>
  <si>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</si>
  <si>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</si>
  <si>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</si>
  <si>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</si>
  <si>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</si>
  <si>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</si>
  <si>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</si>
  <si>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</si>
  <si>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</si>
  <si>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</si>
  <si>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</si>
  <si>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</si>
  <si>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</si>
  <si>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</si>
  <si>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</si>
  <si>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</si>
  <si>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</si>
  <si>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</si>
  <si>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</si>
  <si>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</si>
  <si>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</si>
  <si>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</si>
  <si>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</si>
  <si>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</si>
  <si>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</si>
  <si>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</si>
  <si>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</si>
  <si>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</si>
  <si>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</si>
  <si>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</si>
  <si>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</si>
  <si>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</si>
  <si>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</si>
  <si>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</si>
  <si>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</si>
  <si>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</si>
  <si>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</si>
  <si>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</si>
  <si>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</si>
  <si>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</si>
  <si>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</si>
  <si>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</si>
  <si>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</si>
  <si>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</si>
  <si>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</si>
  <si>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</si>
  <si>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</si>
  <si>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</si>
  <si>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</si>
  <si>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</si>
  <si>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</si>
  <si>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</si>
  <si>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</si>
  <si>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</si>
  <si>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</si>
  <si>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</si>
  <si>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</si>
  <si>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</si>
  <si>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</si>
  <si>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</si>
  <si>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</si>
  <si>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</si>
  <si>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</si>
  <si>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</si>
  <si>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</si>
  <si>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</si>
  <si>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</si>
  <si>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</si>
  <si>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</si>
  <si>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</si>
  <si>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</si>
  <si>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</si>
  <si>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</si>
  <si>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</si>
  <si>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</si>
  <si>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</si>
  <si>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</si>
  <si>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</si>
  <si>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</si>
  <si>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</si>
  <si>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</si>
  <si>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</si>
  <si>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</si>
  <si>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</si>
  <si>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</si>
  <si>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</si>
  <si>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</si>
  <si>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</si>
  <si>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</si>
  <si>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</si>
  <si>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</si>
  <si>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</si>
  <si>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</si>
  <si>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</si>
  <si>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</si>
  <si>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</si>
  <si>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</si>
  <si>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</si>
  <si>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</si>
  <si>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</si>
  <si>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</si>
  <si>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</si>
  <si>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</si>
  <si>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</si>
  <si>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</si>
  <si>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</si>
  <si>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</si>
  <si>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</si>
  <si>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</si>
  <si>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</si>
  <si>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</si>
  <si>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</si>
  <si>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</si>
  <si>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</si>
  <si>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</si>
  <si>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</si>
  <si>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</si>
  <si>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</si>
  <si>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</si>
  <si>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</si>
  <si>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</si>
  <si>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</si>
  <si>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</si>
  <si>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</si>
  <si>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</si>
  <si>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</si>
  <si>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</si>
  <si>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</si>
  <si>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</si>
  <si>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</si>
  <si>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</si>
  <si>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</si>
  <si>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</si>
  <si>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</si>
  <si>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</si>
  <si>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</si>
  <si>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</si>
  <si>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</si>
  <si>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</si>
  <si>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</si>
  <si>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</si>
  <si>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</si>
  <si>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</si>
  <si>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</si>
  <si>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</si>
  <si>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</si>
  <si>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</si>
  <si>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</si>
  <si>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</si>
  <si>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</si>
  <si>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</si>
  <si>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</si>
  <si>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</si>
  <si>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</si>
  <si>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</si>
  <si>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</si>
  <si>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</si>
  <si>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</si>
  <si>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</si>
  <si>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</si>
  <si>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</si>
  <si>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</si>
  <si>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</si>
  <si>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</si>
  <si>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</si>
  <si>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</si>
  <si>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</si>
  <si>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</si>
  <si>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</si>
  <si>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</si>
  <si>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</si>
  <si>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</si>
  <si>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</si>
  <si>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</si>
  <si>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</si>
  <si>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</si>
  <si>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</si>
  <si>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</si>
  <si>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</si>
  <si>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</si>
  <si>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</si>
  <si>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</si>
  <si>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</si>
  <si>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</si>
  <si>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</si>
  <si>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</si>
  <si>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</si>
  <si>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</si>
  <si>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</si>
  <si>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</si>
  <si>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</si>
  <si>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</si>
  <si>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</si>
  <si>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</si>
  <si>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</si>
  <si>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</si>
  <si>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</si>
  <si>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</si>
  <si>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</si>
  <si>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</si>
  <si>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</si>
  <si>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</si>
  <si>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</si>
  <si>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</si>
  <si>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</si>
  <si>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</si>
  <si>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</si>
  <si>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</si>
  <si>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</si>
  <si>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</si>
  <si>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</si>
  <si>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</si>
  <si>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</si>
  <si>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</si>
  <si>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</si>
  <si>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</si>
  <si>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</si>
  <si>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</si>
  <si>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</si>
  <si>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</si>
  <si>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</si>
  <si>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</si>
  <si>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</si>
  <si>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</si>
  <si>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</si>
  <si>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</si>
  <si>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</si>
  <si>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</si>
  <si>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</si>
  <si>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</si>
  <si>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</si>
  <si>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</si>
  <si>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</si>
  <si>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</si>
  <si>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</si>
  <si>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</si>
  <si>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</si>
  <si>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</si>
  <si>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</si>
  <si>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</si>
  <si>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</si>
  <si>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</si>
  <si>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</si>
  <si>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</si>
  <si>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</si>
  <si>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</si>
  <si>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</si>
  <si>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</si>
  <si>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</si>
  <si>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</si>
  <si>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</si>
  <si>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</si>
  <si>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</si>
  <si>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</si>
  <si>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</si>
  <si>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</si>
  <si>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</si>
  <si>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</si>
  <si>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</si>
  <si>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</si>
  <si>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</si>
  <si>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</si>
  <si>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</si>
  <si>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</si>
  <si>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</si>
  <si>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</si>
  <si>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</si>
  <si>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</si>
  <si>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</si>
  <si>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</si>
  <si>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</si>
  <si>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</si>
  <si>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</si>
  <si>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</si>
  <si>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</si>
  <si>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</si>
  <si>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</si>
  <si>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</si>
  <si>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</si>
  <si>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</si>
  <si>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</si>
  <si>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</si>
  <si>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</si>
  <si>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</si>
  <si>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</si>
  <si>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</si>
  <si>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</si>
  <si>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</si>
  <si>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</si>
  <si>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</si>
  <si>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</si>
  <si>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</si>
  <si>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</si>
  <si>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</si>
  <si>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</si>
  <si>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</si>
  <si>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</si>
  <si>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</si>
  <si>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</si>
  <si>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</si>
  <si>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</si>
  <si>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</si>
  <si>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</si>
  <si>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</si>
  <si>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</si>
  <si>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</si>
  <si>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</si>
  <si>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</si>
  <si>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</si>
  <si>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</si>
  <si>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</si>
  <si>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</si>
  <si>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</si>
  <si>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</si>
  <si>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</si>
  <si>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</si>
  <si>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</si>
  <si>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</si>
  <si>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</si>
  <si>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</si>
  <si>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</si>
  <si>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</si>
  <si>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</si>
  <si>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</si>
  <si>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</si>
  <si>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</si>
  <si>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</si>
  <si>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</si>
  <si>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</si>
  <si>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</si>
  <si>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</si>
  <si>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</si>
  <si>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</si>
  <si>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</si>
  <si>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</si>
  <si>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</si>
  <si>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</si>
  <si>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</si>
  <si>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</si>
  <si>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</si>
  <si>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</si>
  <si>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</si>
  <si>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</si>
  <si>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</si>
  <si>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</si>
  <si>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</si>
  <si>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</si>
  <si>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</si>
  <si>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</si>
  <si>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</si>
  <si>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</si>
  <si>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</si>
  <si>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</si>
  <si>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</si>
  <si>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</si>
  <si>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</si>
  <si>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</si>
  <si>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</si>
  <si>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</si>
  <si>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</si>
  <si>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</si>
  <si>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</si>
  <si>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</si>
  <si>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</si>
  <si>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</si>
  <si>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</si>
  <si>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</si>
  <si>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</si>
  <si>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</si>
  <si>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</si>
  <si>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</si>
  <si>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</si>
  <si>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</si>
  <si>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</si>
  <si>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</si>
  <si>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</si>
  <si>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</si>
  <si>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</si>
  <si>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</si>
  <si>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</si>
  <si>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</si>
  <si>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</si>
  <si>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</si>
  <si>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</si>
  <si>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</si>
  <si>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</si>
  <si>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</si>
  <si>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</si>
  <si>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</si>
  <si>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</si>
  <si>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</si>
  <si>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</si>
  <si>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</si>
  <si>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</si>
  <si>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</si>
  <si>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</si>
  <si>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</si>
  <si>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</si>
  <si>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</si>
  <si>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</si>
  <si>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</si>
  <si>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</si>
  <si>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</si>
  <si>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</si>
  <si>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</si>
  <si>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</si>
  <si>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</si>
  <si>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</si>
  <si>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</si>
  <si>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</si>
  <si>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</si>
  <si>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</si>
  <si>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</si>
  <si>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</si>
  <si>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</si>
  <si>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</si>
  <si>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</si>
  <si>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</si>
  <si>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</si>
  <si>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</si>
  <si>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</si>
  <si>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</si>
  <si>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</si>
  <si>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</si>
  <si>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</si>
  <si>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</si>
  <si>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</si>
  <si>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</si>
  <si>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</si>
  <si>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</si>
  <si>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</si>
  <si>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</si>
  <si>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</si>
  <si>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</si>
  <si>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</si>
  <si>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</si>
  <si>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</si>
  <si>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</si>
  <si>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</si>
  <si>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</si>
  <si>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</si>
  <si>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</si>
  <si>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</si>
  <si>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</si>
  <si>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</si>
  <si>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</si>
  <si>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</si>
  <si>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</si>
  <si>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</si>
  <si>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</si>
  <si>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</si>
  <si>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</si>
  <si>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</si>
  <si>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</si>
  <si>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</si>
  <si>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</si>
  <si>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</si>
  <si>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</si>
  <si>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</si>
  <si>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</si>
  <si>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</si>
  <si>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</si>
  <si>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</si>
  <si>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</si>
  <si>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</si>
  <si>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</si>
  <si>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</si>
  <si>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</si>
  <si>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</si>
  <si>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</si>
  <si>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</si>
  <si>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</si>
  <si>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</si>
  <si>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</si>
  <si>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</si>
  <si>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</si>
  <si>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</si>
  <si>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</si>
  <si>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</si>
  <si>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</si>
  <si>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</si>
  <si>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</si>
  <si>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</si>
  <si>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</si>
  <si>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</si>
  <si>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</si>
  <si>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</si>
  <si>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</si>
  <si>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</si>
  <si>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</si>
  <si>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</si>
  <si>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</si>
  <si>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</si>
  <si>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</si>
  <si>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</si>
  <si>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</si>
  <si>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</si>
  <si>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</si>
  <si>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</si>
  <si>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</si>
  <si>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</si>
  <si>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</si>
  <si>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</si>
  <si>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</si>
  <si>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</si>
  <si>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</si>
  <si>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</si>
  <si>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</si>
  <si>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</si>
  <si>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</si>
  <si>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</si>
  <si>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</si>
  <si>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</si>
  <si>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</si>
  <si>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</si>
  <si>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</si>
  <si>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</si>
  <si>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</si>
  <si>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</si>
  <si>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</si>
  <si>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</si>
  <si>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</si>
  <si>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</si>
  <si>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</si>
  <si>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</si>
  <si>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</si>
  <si>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</si>
  <si>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</si>
  <si>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</si>
  <si>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</si>
  <si>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</si>
  <si>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</si>
  <si>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</si>
  <si>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</si>
  <si>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</si>
  <si>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</si>
  <si>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</si>
  <si>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</si>
  <si>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</si>
  <si>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</si>
  <si>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</si>
  <si>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</si>
  <si>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</si>
  <si>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</si>
  <si>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</si>
  <si>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</si>
  <si>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</si>
  <si>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</si>
  <si>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</si>
  <si>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</si>
  <si>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</si>
  <si>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</si>
  <si>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</si>
  <si>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</si>
  <si>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</si>
  <si>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</si>
  <si>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</si>
  <si>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</si>
  <si>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</si>
  <si>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</si>
  <si>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</si>
  <si>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</si>
  <si>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</si>
  <si>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</si>
  <si>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</si>
  <si>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</si>
  <si>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</si>
  <si>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</si>
  <si>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</si>
  <si>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</si>
  <si>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</si>
  <si>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</si>
  <si>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</si>
  <si>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</si>
  <si>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</si>
  <si>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</si>
  <si>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</si>
  <si>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</si>
  <si>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</si>
  <si>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</si>
  <si>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</si>
  <si>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</si>
  <si>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</si>
  <si>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</si>
  <si>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</si>
  <si>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</si>
  <si>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</si>
  <si>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</si>
  <si>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</si>
  <si>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</si>
  <si>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</si>
  <si>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</si>
  <si>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</si>
  <si>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</si>
  <si>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</si>
  <si>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</si>
  <si>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</si>
  <si>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</si>
  <si>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</si>
  <si>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</si>
  <si>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</si>
  <si>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</si>
  <si>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</si>
  <si>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</si>
  <si>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</si>
  <si>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</si>
  <si>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</si>
  <si>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</si>
  <si>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</si>
  <si>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</si>
  <si>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</si>
  <si>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</si>
  <si>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</si>
  <si>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</si>
  <si>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</si>
  <si>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</si>
  <si>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</si>
  <si>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</si>
  <si>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</si>
  <si>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</si>
  <si>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</si>
  <si>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</si>
  <si>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</si>
  <si>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</si>
  <si>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</si>
  <si>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</si>
  <si>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</si>
  <si>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</si>
  <si>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</si>
  <si>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</si>
  <si>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</si>
  <si>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</si>
  <si>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</si>
  <si>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</si>
  <si>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</si>
  <si>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</si>
  <si>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</si>
  <si>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</si>
  <si>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</si>
  <si>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</si>
  <si>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</si>
  <si>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</si>
  <si>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</si>
  <si>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</si>
  <si>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</si>
  <si>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</si>
  <si>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</si>
  <si>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</si>
  <si>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</si>
  <si>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</si>
  <si>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</si>
  <si>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</si>
  <si>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</si>
  <si>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</si>
  <si>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</si>
  <si>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</si>
  <si>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</si>
  <si>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</si>
  <si>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</si>
  <si>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</si>
  <si>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</si>
  <si>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</si>
  <si>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</si>
  <si>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</si>
  <si>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</si>
  <si>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</si>
  <si>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</si>
  <si>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</si>
  <si>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</si>
  <si>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</si>
  <si>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</si>
  <si>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</si>
  <si>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</si>
  <si>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</si>
  <si>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</si>
  <si>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</si>
  <si>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</si>
  <si>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</si>
  <si>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</si>
  <si>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</si>
  <si>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</si>
  <si>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</si>
  <si>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</si>
  <si>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</si>
  <si>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</si>
  <si>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</si>
  <si>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</si>
  <si>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</si>
  <si>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</si>
  <si>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</si>
  <si>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</si>
  <si>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</si>
  <si>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</si>
  <si>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</si>
  <si>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</si>
  <si>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</si>
  <si>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</si>
  <si>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</si>
  <si>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</si>
  <si>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</si>
  <si>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</si>
  <si>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</si>
  <si>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</si>
  <si>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</si>
  <si>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</si>
  <si>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</si>
  <si>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</si>
  <si>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</si>
  <si>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</si>
  <si>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</si>
  <si>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</si>
  <si>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</si>
  <si>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</si>
  <si>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</si>
  <si>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</si>
  <si>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</si>
  <si>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</si>
  <si>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</si>
  <si>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</si>
  <si>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</si>
  <si>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</si>
  <si>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</si>
  <si>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</si>
  <si>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</si>
  <si>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</si>
  <si>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</si>
  <si>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</si>
  <si>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</si>
  <si>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</si>
  <si>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</si>
  <si>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</si>
  <si>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</si>
  <si>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</si>
  <si>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</si>
  <si>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</si>
  <si>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</si>
  <si>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</si>
  <si>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</si>
  <si>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</si>
  <si>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</si>
  <si>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</si>
  <si>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</si>
  <si>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</si>
  <si>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</si>
  <si>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</si>
  <si>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</si>
  <si>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</si>
  <si>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</si>
  <si>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</si>
  <si>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</si>
  <si>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</si>
  <si>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</si>
  <si>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</si>
  <si>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</si>
  <si>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</si>
  <si>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</si>
  <si>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</si>
  <si>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</si>
  <si>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</si>
  <si>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</si>
  <si>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</si>
  <si>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</si>
  <si>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</si>
  <si>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</si>
  <si>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</si>
  <si>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</si>
  <si>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</si>
  <si>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</si>
  <si>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</si>
  <si>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</si>
  <si>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</si>
  <si>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</si>
  <si>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</si>
  <si>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</si>
  <si>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</si>
  <si>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</si>
  <si>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</si>
  <si>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</si>
  <si>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</si>
  <si>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</si>
  <si>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</si>
  <si>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</si>
  <si>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</si>
  <si>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</si>
  <si>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</si>
  <si>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</si>
  <si>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</si>
  <si>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</si>
  <si>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</si>
  <si>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</si>
  <si>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</si>
  <si>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</si>
  <si>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</si>
  <si>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</si>
  <si>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</si>
  <si>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</si>
  <si>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</si>
  <si>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</si>
  <si>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</si>
  <si>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</si>
  <si>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</si>
  <si>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</si>
  <si>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</si>
  <si>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</si>
  <si>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</si>
  <si>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</si>
  <si>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</si>
  <si>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</si>
  <si>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</si>
  <si>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</si>
  <si>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</si>
  <si>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</si>
  <si>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</si>
  <si>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</si>
  <si>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</si>
  <si>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</si>
  <si>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</si>
  <si>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</si>
  <si>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</si>
  <si>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</si>
  <si>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</si>
  <si>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</si>
  <si>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</si>
  <si>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</si>
  <si>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</si>
  <si>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</si>
  <si>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</si>
  <si>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</si>
  <si>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</si>
  <si>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</si>
  <si>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</si>
  <si>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</si>
  <si>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</si>
  <si>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</si>
  <si>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</si>
  <si>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</si>
  <si>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</si>
  <si>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</si>
  <si>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</si>
  <si>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</si>
  <si>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</si>
  <si>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</si>
  <si>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</si>
  <si>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</si>
  <si>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</si>
  <si>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</si>
  <si>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</si>
  <si>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</si>
  <si>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</si>
  <si>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</si>
  <si>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</si>
  <si>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</si>
  <si>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</si>
  <si>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</si>
  <si>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</si>
  <si>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</si>
  <si>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</si>
  <si>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</si>
  <si>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</si>
  <si>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</si>
  <si>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</si>
  <si>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</si>
  <si>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</si>
  <si>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</si>
  <si>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</si>
  <si>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</si>
  <si>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</si>
  <si>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</si>
  <si>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</si>
  <si>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</si>
  <si>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</si>
  <si>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</si>
  <si>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</si>
  <si>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</si>
  <si>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</si>
  <si>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</si>
  <si>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</si>
  <si>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</si>
  <si>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</si>
  <si>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</si>
  <si>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</si>
  <si>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</si>
  <si>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</si>
  <si>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</si>
  <si>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</si>
  <si>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</si>
  <si>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</si>
  <si>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</si>
  <si>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</si>
  <si>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</si>
  <si>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</si>
  <si>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</si>
  <si>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</si>
  <si>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</si>
  <si>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</si>
  <si>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</si>
  <si>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</si>
  <si>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</si>
  <si>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</si>
  <si>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</si>
  <si>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</si>
  <si>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</si>
  <si>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</si>
  <si>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</si>
  <si>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</si>
  <si>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</si>
  <si>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</si>
  <si>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</si>
  <si>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</si>
  <si>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</si>
  <si>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</si>
  <si>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</si>
  <si>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</si>
  <si>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</si>
  <si>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</si>
  <si>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</si>
  <si>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</si>
  <si>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</si>
  <si>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</si>
  <si>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</si>
  <si>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</si>
  <si>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</si>
  <si>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</si>
  <si>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</si>
  <si>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</si>
  <si>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</si>
  <si>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</si>
  <si>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</si>
  <si>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</si>
  <si>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</si>
  <si>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</si>
  <si>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</si>
  <si>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</si>
  <si>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</si>
  <si>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</si>
  <si>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</si>
  <si>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</si>
  <si>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</si>
  <si>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</si>
  <si>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</si>
  <si>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</si>
  <si>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</si>
  <si>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</si>
  <si>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</si>
  <si>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</si>
  <si>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</si>
  <si>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</si>
  <si>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</si>
  <si>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</si>
  <si>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</si>
  <si>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</si>
  <si>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</si>
  <si>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</si>
  <si>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</si>
  <si>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</si>
  <si>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</si>
  <si>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</si>
  <si>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</si>
  <si>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</si>
  <si>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</si>
  <si>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</si>
  <si>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</si>
  <si>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</si>
  <si>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</si>
  <si>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</si>
  <si>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</si>
  <si>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</si>
  <si>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</si>
  <si>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</si>
  <si>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</si>
  <si>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</si>
  <si>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</si>
  <si>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</si>
  <si>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</si>
  <si>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</si>
  <si>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</si>
  <si>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</si>
  <si>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</si>
  <si>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</si>
  <si>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</si>
  <si>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</si>
  <si>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</si>
  <si>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</si>
  <si>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</si>
  <si>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</si>
  <si>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</si>
  <si>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</si>
  <si>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</si>
  <si>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</si>
  <si>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</si>
  <si>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</si>
  <si>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</si>
  <si>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</si>
  <si>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</si>
  <si>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</si>
  <si>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</si>
  <si>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</si>
  <si>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</si>
  <si>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</si>
  <si>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</si>
  <si>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</si>
  <si>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</si>
  <si>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</si>
  <si>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</si>
  <si>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</si>
  <si>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</si>
  <si>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</si>
  <si>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</si>
  <si>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</si>
  <si>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</si>
  <si>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</si>
  <si>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</si>
  <si>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</si>
  <si>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</si>
  <si>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</si>
  <si>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</si>
  <si>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</si>
  <si>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</si>
  <si>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</si>
  <si>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</si>
  <si>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</si>
  <si>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</si>
  <si>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</si>
  <si>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</si>
  <si>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</si>
  <si>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</si>
  <si>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</si>
  <si>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</si>
  <si>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</si>
  <si>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</si>
  <si>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</si>
  <si>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</si>
  <si>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</si>
  <si>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</si>
  <si>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</si>
  <si>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</si>
  <si>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</si>
  <si>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</si>
  <si>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</si>
  <si>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</si>
  <si>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</si>
  <si>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</si>
  <si>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</si>
  <si>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</si>
  <si>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</si>
  <si>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</si>
  <si>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</si>
  <si>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</si>
  <si>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</si>
  <si>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</si>
  <si>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</si>
  <si>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</si>
  <si>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</si>
  <si>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</si>
  <si>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</si>
  <si>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</si>
  <si>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</si>
  <si>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</si>
  <si>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</si>
  <si>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</si>
  <si>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</si>
  <si>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</si>
  <si>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</si>
  <si>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</si>
  <si>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</si>
  <si>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</si>
  <si>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</si>
  <si>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</si>
  <si>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</si>
  <si>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</si>
  <si>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</si>
  <si>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</si>
  <si>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</si>
  <si>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</si>
  <si>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</si>
  <si>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</si>
  <si>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</si>
  <si>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</si>
  <si>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</si>
  <si>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</si>
  <si>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</si>
  <si>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</si>
  <si>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</si>
  <si>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</si>
  <si>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</si>
  <si>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</si>
  <si>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</si>
  <si>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</si>
  <si>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</si>
  <si>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</si>
  <si>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</si>
  <si>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</si>
  <si>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</si>
  <si>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</si>
  <si>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</si>
  <si>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</si>
  <si>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</si>
  <si>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</si>
  <si>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</si>
  <si>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MUNICIPAL DE COTIPORA</t>
  </si>
  <si>
    <t>90898487000164</t>
  </si>
  <si>
    <t>MÓVEIS PARA SECRETARIA DE EDUCAÇÃO E DESPORTO</t>
  </si>
  <si>
    <t>MÓVEIS PARA BIBLIOTECA DA CRECHE AMOR E CARINHO</t>
  </si>
  <si>
    <t>BALÇÃO TIPO ARQUIVO, fabricadas em MDF, revestido com laminado em cor a definir. Dimensões e detalhes conforme projeto.</t>
  </si>
  <si>
    <t>PAINEL RIPADO COM ARMÁRIO, fabricados em MDF, revestido com laminado melaminico em cor amadeirada.  Dimensões e detalhes conforme  projeto.</t>
  </si>
  <si>
    <t>ARMÁRIO COM PRATELEIRA, fabricada em MDF, revestido com laminado melaminico.Prateleira com espessura mínima de 25mm, fixadas na parede. Dimensões e detalhes conforme projeto.</t>
  </si>
  <si>
    <t>BALÇÃO COM GAVETAS E NICHO, fabricado em MDF, revestido com laminado melaminico. Dimensões e detalhes conforme projeto.</t>
  </si>
  <si>
    <t>PRATELEIRAS, fabricadas em MDF, revestido com laminado melaminico em cor amadeirada. Fixado por parafusos na parede. Dimensões e detalhes conforme projeto.</t>
  </si>
  <si>
    <t>PRATELEIRAS EM L, fabricadas em MDF, revestido com laminado melaminico em cor amadeirada. Fixado por parafusos na parede. Dimensões e detalhes conforme projeto.</t>
  </si>
  <si>
    <t>BALÇÃO, fabricadas em MDF, revestido com laminado melaminico em cor amadeirada, portas e gavetas forradas por laqueamento nas cores solicitadas. Dimensões e detalhes conforme projeto.</t>
  </si>
  <si>
    <t>PAINEL, fabricado em MDF, revestido com laminado melaminico com detalhes ripados forrados por laqueamento nas cores solicitadas. Dimensões e detalhes conforme projeto.</t>
  </si>
  <si>
    <t>NICHO 5 HEXAGONOS, fabricados em MDF, revestido com laminado melaminico em cor amadeirada e forrado por laqueamento nas cores solicitadas. Fixado por parafusos na parede. Dimensões e detalhes conforme projeto.</t>
  </si>
  <si>
    <t>MESA, fabricadas em MDF, revestido com laminado melaminico em cor amadeirada e laqueamento na cor solicitada, bordas sem cantos vivos, fixada  por meio de mãos francesas na parede. Dimensões e detalhes conforme projeto.</t>
  </si>
  <si>
    <t>MESA EM "S", fabricadas em MDF, revestido com laminado melaminico em cor amadeirada, bordas sem cantos vivos, fixada por meio de mãos francesas na parede. Dimensões e detalhes conforme projeto.</t>
  </si>
  <si>
    <t>CONTRATAÇÃO DE EMPRESA PARA FORNECIMENTO E MONTAGEM DE MÓVEIS PARA A  SECRETARIA MUNICIPAL DE EDUCAÇÃO E DEPOSTO  PARA A BIBLIOTECA DA ESCOLA E.M.E.I AMOR E CARINHO</t>
  </si>
  <si>
    <t>INDUSTRIA E COMERCIO LONGHI LTDA</t>
  </si>
  <si>
    <t>05064003000102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</si>
</sst>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4" fontId="4" fillId="0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4" workbookViewId="0">
      <selection activeCell="B3" sqref="B3:G3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4" t="s">
        <v>3753</v>
      </c>
      <c r="B1" s="185"/>
      <c r="C1" s="185"/>
      <c r="D1" s="185"/>
      <c r="E1" s="185"/>
      <c r="F1" s="185"/>
      <c r="G1" s="186"/>
    </row>
    <row r="2" spans="1:8" s="92" customFormat="1" ht="15.75" thickBot="1" x14ac:dyDescent="0.3">
      <c r="A2" s="46" t="s">
        <v>161</v>
      </c>
      <c r="B2" s="190" t="s">
        <v>4</v>
      </c>
      <c r="C2" s="190"/>
      <c r="D2" s="76" t="s">
        <v>162</v>
      </c>
      <c r="E2" s="112">
        <v>10</v>
      </c>
      <c r="F2" s="77" t="s">
        <v>163</v>
      </c>
      <c r="G2" s="35">
        <v>2021</v>
      </c>
      <c r="H2" s="89"/>
    </row>
    <row r="3" spans="1:8" s="92" customFormat="1" ht="44.25" customHeight="1" thickBot="1" x14ac:dyDescent="0.3">
      <c r="A3" s="41" t="s">
        <v>153</v>
      </c>
      <c r="B3" s="191" t="s">
        <v>3986</v>
      </c>
      <c r="C3" s="191"/>
      <c r="D3" s="191"/>
      <c r="E3" s="191"/>
      <c r="F3" s="191"/>
      <c r="G3" s="192"/>
    </row>
    <row r="4" spans="1:8" s="92" customFormat="1" ht="15.75" thickBot="1" x14ac:dyDescent="0.3">
      <c r="A4" s="46" t="s">
        <v>175</v>
      </c>
      <c r="B4" s="193" t="s">
        <v>3971</v>
      </c>
      <c r="C4" s="193"/>
      <c r="D4" s="193"/>
      <c r="E4" s="194"/>
      <c r="F4" s="47" t="s">
        <v>179</v>
      </c>
      <c r="G4" s="124" t="s">
        <v>3972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5"/>
      <c r="G5" s="196"/>
    </row>
    <row r="6" spans="1:8" s="94" customFormat="1" ht="15.75" thickBot="1" x14ac:dyDescent="0.3">
      <c r="A6" s="46" t="s">
        <v>155</v>
      </c>
      <c r="B6" s="78">
        <f>'Orçamento-base'!C6</f>
        <v>48200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40100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11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7" t="s">
        <v>3751</v>
      </c>
      <c r="B11" s="188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7"/>
      <c r="B12" s="189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3973</v>
      </c>
      <c r="C13" s="86">
        <f>SUMIF('Orçamento-base'!$A$12:$A$39953,Identificação!$A13,'Orçamento-base'!$K$12:$K$39953)</f>
        <v>25300</v>
      </c>
      <c r="D13" s="103"/>
      <c r="E13" s="104"/>
      <c r="F13" s="104"/>
      <c r="G13" s="86">
        <f>SUMIF(Proposta!$A$12:$A$39953,Identificação!$A13,Proposta!$H$12:$H$39953)</f>
        <v>21200</v>
      </c>
    </row>
    <row r="14" spans="1:8" x14ac:dyDescent="0.25">
      <c r="A14" s="36">
        <v>2</v>
      </c>
      <c r="B14" s="37" t="s">
        <v>3974</v>
      </c>
      <c r="C14" s="156">
        <f>SUMIF('Orçamento-base'!$A$12:$A$39953,Identificação!$A14,'Orçamento-base'!$K$12:$K$39953)</f>
        <v>22900</v>
      </c>
      <c r="D14" s="157"/>
      <c r="E14" s="158"/>
      <c r="F14" s="158"/>
      <c r="G14" s="156">
        <f>SUMIF(Proposta!$A$12:$A$39953,Identificação!$A14,Proposta!$H$12:$H$39953)</f>
        <v>18900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19" workbookViewId="0">
      <selection activeCell="I2" sqref="I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20" width="0" style="65" hidden="1" customWidth="1"/>
    <col min="21" max="16384" width="9.140625" style="65"/>
  </cols>
  <sheetData>
    <row r="1" spans="1:18" s="40" customFormat="1" ht="16.5" thickBot="1" x14ac:dyDescent="0.3">
      <c r="A1" s="201" t="s">
        <v>3676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4" t="str">
        <f>IF(Identificação!B2=0,"",Identificação!B2)</f>
        <v>Convite</v>
      </c>
      <c r="D2" s="204"/>
      <c r="E2" s="204"/>
      <c r="F2" s="204"/>
      <c r="G2" s="204"/>
      <c r="H2" s="43" t="s">
        <v>151</v>
      </c>
      <c r="I2" s="44">
        <f>IF(Identificação!E2=0,"",Identificação!E2)</f>
        <v>10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0" t="s">
        <v>153</v>
      </c>
      <c r="B3" s="211"/>
      <c r="C3" s="212" t="str">
        <f>IF(Identificação!B3=0,"",Identificação!B3)</f>
        <v>CONTRATAÇÃO DE EMPRESA PARA FORNECIMENTO E MONTAGEM DE MÓVEIS PARA A  SECRETARIA MUNICIPAL DE EDUCAÇÃO E DEPOSTO  PARA A BIBLIOTECA DA ESCOLA E.M.E.I AMOR E CARINHO</v>
      </c>
      <c r="D3" s="212"/>
      <c r="E3" s="212"/>
      <c r="F3" s="212"/>
      <c r="G3" s="212"/>
      <c r="H3" s="212"/>
      <c r="I3" s="212"/>
      <c r="J3" s="212"/>
      <c r="K3" s="213"/>
      <c r="L3" s="144"/>
      <c r="M3" s="144"/>
    </row>
    <row r="4" spans="1:18" s="45" customFormat="1" ht="15.75" thickBot="1" x14ac:dyDescent="0.3">
      <c r="A4" s="46" t="s">
        <v>176</v>
      </c>
      <c r="B4" s="47"/>
      <c r="C4" s="206" t="str">
        <f>IF(Identificação!B4=0,"",Identificação!B4)</f>
        <v>PREFEITURA MUNICIPAL DE COTIPORA</v>
      </c>
      <c r="D4" s="206"/>
      <c r="E4" s="206"/>
      <c r="F4" s="206"/>
      <c r="G4" s="206"/>
      <c r="H4" s="206"/>
      <c r="I4" s="206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6" t="str">
        <f>IF(Identificação!B5=0,"",Identificação!B5)</f>
        <v>Compras e Outros Serviços</v>
      </c>
      <c r="D5" s="206"/>
      <c r="E5" s="206"/>
      <c r="F5" s="206"/>
      <c r="G5" s="207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8">
        <f>SUMIFS(K12:K39953,B12:B39953,"&gt;0",K12:K39953,"&lt;&gt;0")</f>
        <v>48200</v>
      </c>
      <c r="D6" s="208"/>
      <c r="E6" s="208"/>
      <c r="F6" s="208"/>
      <c r="G6" s="209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1" t="s">
        <v>3762</v>
      </c>
      <c r="B10" s="221" t="s">
        <v>3760</v>
      </c>
      <c r="C10" s="221" t="s">
        <v>3761</v>
      </c>
      <c r="D10" s="197" t="s">
        <v>3675</v>
      </c>
      <c r="E10" s="223" t="s">
        <v>168</v>
      </c>
      <c r="F10" s="199" t="s">
        <v>3674</v>
      </c>
      <c r="G10" s="197" t="s">
        <v>156</v>
      </c>
      <c r="H10" s="218" t="s">
        <v>165</v>
      </c>
      <c r="I10" s="219"/>
      <c r="J10" s="219"/>
      <c r="K10" s="219"/>
      <c r="L10" s="219"/>
      <c r="M10" s="220"/>
      <c r="N10" s="214" t="s">
        <v>177</v>
      </c>
      <c r="O10" s="215"/>
      <c r="P10" s="216" t="s">
        <v>178</v>
      </c>
      <c r="Q10" s="217"/>
      <c r="R10" s="205" t="s">
        <v>3678</v>
      </c>
    </row>
    <row r="11" spans="1:18" s="40" customFormat="1" ht="45" x14ac:dyDescent="0.25">
      <c r="A11" s="222"/>
      <c r="B11" s="222"/>
      <c r="C11" s="222"/>
      <c r="D11" s="198"/>
      <c r="E11" s="224"/>
      <c r="F11" s="200"/>
      <c r="G11" s="19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5"/>
    </row>
    <row r="12" spans="1:18" ht="45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3975</v>
      </c>
      <c r="H12" s="174">
        <v>1</v>
      </c>
      <c r="I12" s="166" t="s">
        <v>3702</v>
      </c>
      <c r="J12" s="182">
        <v>5000</v>
      </c>
      <c r="K12" s="86">
        <f>IFERROR(IF(H12*J12&lt;&gt;0,ROUND(ROUND(H12,4)*ROUND(J12,4),2),""),"")</f>
        <v>5000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45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3976</v>
      </c>
      <c r="H13" s="174">
        <v>1</v>
      </c>
      <c r="I13" s="166" t="s">
        <v>3702</v>
      </c>
      <c r="J13" s="182">
        <v>6800</v>
      </c>
      <c r="K13" s="167">
        <f>IFERROR(IF(H13*J13&lt;&gt;0,ROUND(ROUND(H13,4)*ROUND(J13,4),2),""),"")</f>
        <v>6800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ht="60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3977</v>
      </c>
      <c r="H14" s="174">
        <v>1</v>
      </c>
      <c r="I14" s="166" t="s">
        <v>3702</v>
      </c>
      <c r="J14" s="182">
        <v>10500</v>
      </c>
      <c r="K14" s="156">
        <f>IFERROR(IF(H14*J14&lt;&gt;0,ROUND(ROUND(H14,4)*ROUND(J14,4),2),""),"")</f>
        <v>10500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ht="45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3978</v>
      </c>
      <c r="H15" s="174">
        <v>1</v>
      </c>
      <c r="I15" s="166" t="s">
        <v>3702</v>
      </c>
      <c r="J15" s="182">
        <v>3000</v>
      </c>
      <c r="K15" s="156">
        <f t="shared" ref="K15:K78" si="0">IFERROR(IF(H15*J15&lt;&gt;0,ROUND(ROUND(H15,4)*ROUND(J15,4),2),""),"")</f>
        <v>3000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ht="60" x14ac:dyDescent="0.25">
      <c r="A16" s="166">
        <v>2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3980</v>
      </c>
      <c r="H16" s="174">
        <v>3</v>
      </c>
      <c r="I16" s="166" t="s">
        <v>3702</v>
      </c>
      <c r="J16" s="182">
        <v>1100</v>
      </c>
      <c r="K16" s="156">
        <f t="shared" si="0"/>
        <v>3300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ht="60" x14ac:dyDescent="0.25">
      <c r="A17" s="166">
        <v>2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3</v>
      </c>
      <c r="I17" s="166" t="s">
        <v>3702</v>
      </c>
      <c r="J17" s="182">
        <v>1100</v>
      </c>
      <c r="K17" s="156">
        <f t="shared" si="0"/>
        <v>3300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ht="75" x14ac:dyDescent="0.25">
      <c r="A18" s="166">
        <v>2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3984</v>
      </c>
      <c r="H18" s="174">
        <v>1</v>
      </c>
      <c r="I18" s="166" t="s">
        <v>3702</v>
      </c>
      <c r="J18" s="182">
        <v>1300</v>
      </c>
      <c r="K18" s="156">
        <f t="shared" si="0"/>
        <v>1300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60" x14ac:dyDescent="0.25">
      <c r="A19" s="166">
        <v>2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1</v>
      </c>
      <c r="I19" s="166" t="s">
        <v>3702</v>
      </c>
      <c r="J19" s="182">
        <v>8700</v>
      </c>
      <c r="K19" s="156">
        <f t="shared" si="0"/>
        <v>8700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60" x14ac:dyDescent="0.25">
      <c r="A20" s="166">
        <v>2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3985</v>
      </c>
      <c r="H20" s="174">
        <v>1</v>
      </c>
      <c r="I20" s="166" t="s">
        <v>3702</v>
      </c>
      <c r="J20" s="182">
        <v>2800</v>
      </c>
      <c r="K20" s="156">
        <f t="shared" si="0"/>
        <v>2800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60" x14ac:dyDescent="0.25">
      <c r="A21" s="166">
        <v>2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3982</v>
      </c>
      <c r="H21" s="174">
        <v>1</v>
      </c>
      <c r="I21" s="166" t="s">
        <v>3702</v>
      </c>
      <c r="J21" s="182">
        <v>2000</v>
      </c>
      <c r="K21" s="156">
        <f t="shared" si="0"/>
        <v>2000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ht="63.75" customHeight="1" x14ac:dyDescent="0.25">
      <c r="A22" s="166">
        <v>2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3983</v>
      </c>
      <c r="H22" s="174">
        <v>1</v>
      </c>
      <c r="I22" s="166" t="s">
        <v>3702</v>
      </c>
      <c r="J22" s="182">
        <v>1500</v>
      </c>
      <c r="K22" s="156">
        <f t="shared" si="0"/>
        <v>1500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0"/>
  <sheetViews>
    <sheetView tabSelected="1" workbookViewId="0">
      <selection activeCell="H22" sqref="A1:K22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5" t="s">
        <v>3679</v>
      </c>
      <c r="B1" s="226"/>
      <c r="C1" s="226"/>
      <c r="D1" s="226"/>
      <c r="E1" s="226"/>
      <c r="F1" s="226"/>
      <c r="G1" s="226"/>
      <c r="H1" s="227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4" t="str">
        <f>IF(Identificação!B2=0,"",Identificação!B2)</f>
        <v>Convite</v>
      </c>
      <c r="D2" s="234"/>
      <c r="E2" s="30" t="s">
        <v>151</v>
      </c>
      <c r="F2" s="31">
        <f>IF(Identificação!E2=0,"",Identificação!E2)</f>
        <v>10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2" t="s">
        <v>153</v>
      </c>
      <c r="B3" s="233"/>
      <c r="C3" s="230" t="str">
        <f>IF(Identificação!B3=0,"",Identificação!B3)</f>
        <v>CONTRATAÇÃO DE EMPRESA PARA FORNECIMENTO E MONTAGEM DE MÓVEIS PARA A  SECRETARIA MUNICIPAL DE EDUCAÇÃO E DEPOSTO  PARA A BIBLIOTECA DA ESCOLA E.M.E.I AMOR E CARINHO</v>
      </c>
      <c r="D3" s="230"/>
      <c r="E3" s="230"/>
      <c r="F3" s="230"/>
      <c r="G3" s="230"/>
      <c r="H3" s="231"/>
      <c r="I3" s="153"/>
      <c r="J3" s="153"/>
    </row>
    <row r="4" spans="1:12" s="29" customFormat="1" ht="15.75" thickBot="1" x14ac:dyDescent="0.3">
      <c r="A4" s="19" t="s">
        <v>3793</v>
      </c>
      <c r="B4" s="27"/>
      <c r="C4" s="193" t="s">
        <v>3987</v>
      </c>
      <c r="D4" s="193"/>
      <c r="E4" s="193"/>
      <c r="F4" s="193"/>
      <c r="G4" s="23" t="s">
        <v>3754</v>
      </c>
      <c r="H4" s="125" t="s">
        <v>3988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5" t="str">
        <f>IF(Identificação!B5=0,"",Identificação!B5)</f>
        <v>Compras e Outros Serviços</v>
      </c>
      <c r="D5" s="236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8">
        <f>SUMIFS(H12:H39953,B12:B39953,"&gt;0",H12:H39953,"&lt;&gt;0")</f>
        <v>40100</v>
      </c>
      <c r="D6" s="229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7" t="s">
        <v>3755</v>
      </c>
      <c r="B10" s="237" t="s">
        <v>3756</v>
      </c>
      <c r="C10" s="237" t="s">
        <v>3677</v>
      </c>
      <c r="D10" s="239" t="s">
        <v>3757</v>
      </c>
      <c r="E10" s="241" t="s">
        <v>171</v>
      </c>
      <c r="F10" s="242"/>
      <c r="G10" s="242"/>
      <c r="H10" s="242"/>
      <c r="I10" s="242"/>
      <c r="J10" s="242"/>
      <c r="K10" s="242"/>
    </row>
    <row r="11" spans="1:12" s="28" customFormat="1" ht="45" x14ac:dyDescent="0.25">
      <c r="A11" s="238"/>
      <c r="B11" s="238"/>
      <c r="C11" s="238"/>
      <c r="D11" s="240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BALÇÃO TIPO ARQUIVO, fabricadas em MDF, revestido com laminado em cor a definir. Dimensões e detalhes conforme projeto.</v>
      </c>
      <c r="E12" s="176">
        <f>IF('Orçamento-base'!H12&gt;0,'Orçamento-base'!H12,"")</f>
        <v>1</v>
      </c>
      <c r="F12" s="86" t="str">
        <f>IF('Orçamento-base'!I12&gt;0,'Orçamento-base'!I12,"")</f>
        <v>un</v>
      </c>
      <c r="G12" s="174">
        <v>4200</v>
      </c>
      <c r="H12" s="86">
        <f>IFERROR(IF(E12*G12&lt;&gt;0,ROUND(ROUND(E12,4)*ROUND(G12,4),2),""),"")</f>
        <v>4200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PAINEL RIPADO COM ARMÁRIO, fabricados em MDF, revestido com laminado melaminico em cor amadeirada.  Dimensões e detalhes conforme  projeto.</v>
      </c>
      <c r="E13" s="176">
        <f>IF('Orçamento-base'!H13&gt;0,'Orçamento-base'!H13,"")</f>
        <v>1</v>
      </c>
      <c r="F13" s="86" t="str">
        <f>IF('Orçamento-base'!I13&gt;0,'Orçamento-base'!I13,"")</f>
        <v>un</v>
      </c>
      <c r="G13" s="174">
        <v>6000</v>
      </c>
      <c r="H13" s="167">
        <f>IFERROR(IF(E13*G13&lt;&gt;0,ROUND(ROUND(E13,4)*ROUND(G13,4),2),""),"")</f>
        <v>6000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ARMÁRIO COM PRATELEIRA, fabricada em MDF, revestido com laminado melaminico.Prateleira com espessura mínima de 25mm, fixadas na parede. Dimensões e detalhes conforme projeto.</v>
      </c>
      <c r="E14" s="183">
        <f>IF('Orçamento-base'!H14&gt;0,'Orçamento-base'!H14,"")</f>
        <v>1</v>
      </c>
      <c r="F14" s="156" t="str">
        <f>IF('Orçamento-base'!I14&gt;0,'Orçamento-base'!I14,"")</f>
        <v>un</v>
      </c>
      <c r="G14" s="174">
        <v>9000</v>
      </c>
      <c r="H14" s="156">
        <f t="shared" ref="H14:H70" si="0">IFERROR(IF(E14*G14&lt;&gt;0,ROUND(ROUND(E14,4)*ROUND(G14,4),2),""),"")</f>
        <v>9000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BALÇÃO COM GAVETAS E NICHO, fabricado em MDF, revestido com laminado melaminico. Dimensões e detalhes conforme projeto.</v>
      </c>
      <c r="E15" s="183">
        <f>IF('Orçamento-base'!H15&gt;0,'Orçamento-base'!H15,"")</f>
        <v>1</v>
      </c>
      <c r="F15" s="156" t="str">
        <f>IF('Orçamento-base'!I15&gt;0,'Orçamento-base'!I15,"")</f>
        <v>un</v>
      </c>
      <c r="G15" s="174">
        <v>2000</v>
      </c>
      <c r="H15" s="156">
        <f t="shared" si="0"/>
        <v>2000</v>
      </c>
      <c r="I15" s="148"/>
      <c r="J15" s="148"/>
      <c r="K15" s="71"/>
    </row>
    <row r="16" spans="1:12" x14ac:dyDescent="0.25">
      <c r="A16" s="162">
        <f>IF('Orçamento-base'!A16&gt;0,'Orçamento-base'!A16,"")</f>
        <v>2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PRATELEIRAS EM L, fabricadas em MDF, revestido com laminado melaminico em cor amadeirada. Fixado por parafusos na parede. Dimensões e detalhes conforme projeto.</v>
      </c>
      <c r="E16" s="183">
        <f>IF('Orçamento-base'!H16&gt;0,'Orçamento-base'!H16,"")</f>
        <v>3</v>
      </c>
      <c r="F16" s="156" t="str">
        <f>IF('Orçamento-base'!I16&gt;0,'Orçamento-base'!I16,"")</f>
        <v>un</v>
      </c>
      <c r="G16" s="174">
        <v>900</v>
      </c>
      <c r="H16" s="156">
        <f t="shared" si="0"/>
        <v>2700</v>
      </c>
      <c r="I16" s="148"/>
      <c r="J16" s="148"/>
      <c r="K16" s="71"/>
    </row>
    <row r="17" spans="1:11" x14ac:dyDescent="0.25">
      <c r="A17" s="162">
        <f>IF('Orçamento-base'!A17&gt;0,'Orçamento-base'!A17,"")</f>
        <v>2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PRATELEIRAS, fabricadas em MDF, revestido com laminado melaminico em cor amadeirada. Fixado por parafusos na parede. Dimensões e detalhes conforme projeto.</v>
      </c>
      <c r="E17" s="183">
        <f>IF('Orçamento-base'!H17&gt;0,'Orçamento-base'!H17,"")</f>
        <v>3</v>
      </c>
      <c r="F17" s="156" t="str">
        <f>IF('Orçamento-base'!I17&gt;0,'Orçamento-base'!I17,"")</f>
        <v>un</v>
      </c>
      <c r="G17" s="174">
        <v>900</v>
      </c>
      <c r="H17" s="156">
        <f t="shared" si="0"/>
        <v>2700</v>
      </c>
      <c r="I17" s="148"/>
      <c r="J17" s="148"/>
      <c r="K17" s="71"/>
    </row>
    <row r="18" spans="1:11" x14ac:dyDescent="0.25">
      <c r="A18" s="162">
        <f>IF('Orçamento-base'!A18&gt;0,'Orçamento-base'!A18,"")</f>
        <v>2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MESA, fabricadas em MDF, revestido com laminado melaminico em cor amadeirada e laqueamento na cor solicitada, bordas sem cantos vivos, fixada  por meio de mãos francesas na parede. Dimensões e detalhes conforme projeto.</v>
      </c>
      <c r="E18" s="183">
        <f>IF('Orçamento-base'!H18&gt;0,'Orçamento-base'!H18,"")</f>
        <v>1</v>
      </c>
      <c r="F18" s="156" t="str">
        <f>IF('Orçamento-base'!I18&gt;0,'Orçamento-base'!I18,"")</f>
        <v>un</v>
      </c>
      <c r="G18" s="174">
        <v>1300</v>
      </c>
      <c r="H18" s="156">
        <f t="shared" si="0"/>
        <v>1300</v>
      </c>
      <c r="I18" s="148"/>
      <c r="J18" s="148"/>
      <c r="K18" s="71"/>
    </row>
    <row r="19" spans="1:11" x14ac:dyDescent="0.25">
      <c r="A19" s="162">
        <f>IF('Orçamento-base'!A19&gt;0,'Orçamento-base'!A19,"")</f>
        <v>2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BALÇÃO, fabricadas em MDF, revestido com laminado melaminico em cor amadeirada, portas e gavetas forradas por laqueamento nas cores solicitadas. Dimensões e detalhes conforme projeto.</v>
      </c>
      <c r="E19" s="183">
        <f>IF('Orçamento-base'!H19&gt;0,'Orçamento-base'!H19,"")</f>
        <v>1</v>
      </c>
      <c r="F19" s="156" t="str">
        <f>IF('Orçamento-base'!I19&gt;0,'Orçamento-base'!I19,"")</f>
        <v>un</v>
      </c>
      <c r="G19" s="174">
        <v>7000</v>
      </c>
      <c r="H19" s="156">
        <f t="shared" si="0"/>
        <v>7000</v>
      </c>
      <c r="I19" s="148"/>
      <c r="J19" s="148"/>
      <c r="K19" s="71"/>
    </row>
    <row r="20" spans="1:11" x14ac:dyDescent="0.25">
      <c r="A20" s="162">
        <f>IF('Orçamento-base'!A20&gt;0,'Orçamento-base'!A20,"")</f>
        <v>2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MESA EM "S", fabricadas em MDF, revestido com laminado melaminico em cor amadeirada, bordas sem cantos vivos, fixada por meio de mãos francesas na parede. Dimensões e detalhes conforme projeto.</v>
      </c>
      <c r="E20" s="183">
        <f>IF('Orçamento-base'!H20&gt;0,'Orçamento-base'!H20,"")</f>
        <v>1</v>
      </c>
      <c r="F20" s="156" t="str">
        <f>IF('Orçamento-base'!I20&gt;0,'Orçamento-base'!I20,"")</f>
        <v>un</v>
      </c>
      <c r="G20" s="174">
        <v>2500</v>
      </c>
      <c r="H20" s="156">
        <f t="shared" si="0"/>
        <v>2500</v>
      </c>
      <c r="I20" s="148"/>
      <c r="J20" s="148"/>
      <c r="K20" s="71"/>
    </row>
    <row r="21" spans="1:11" x14ac:dyDescent="0.25">
      <c r="A21" s="162">
        <f>IF('Orçamento-base'!A21&gt;0,'Orçamento-base'!A21,"")</f>
        <v>2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PAINEL, fabricado em MDF, revestido com laminado melaminico com detalhes ripados forrados por laqueamento nas cores solicitadas. Dimensões e detalhes conforme projeto.</v>
      </c>
      <c r="E21" s="183">
        <f>IF('Orçamento-base'!H21&gt;0,'Orçamento-base'!H21,"")</f>
        <v>1</v>
      </c>
      <c r="F21" s="156" t="str">
        <f>IF('Orçamento-base'!I21&gt;0,'Orçamento-base'!I21,"")</f>
        <v>un</v>
      </c>
      <c r="G21" s="174">
        <v>1500</v>
      </c>
      <c r="H21" s="156">
        <f t="shared" si="0"/>
        <v>1500</v>
      </c>
      <c r="I21" s="148"/>
      <c r="J21" s="148"/>
      <c r="K21" s="71"/>
    </row>
    <row r="22" spans="1:11" x14ac:dyDescent="0.25">
      <c r="A22" s="162">
        <f>IF('Orçamento-base'!A22&gt;0,'Orçamento-base'!A22,"")</f>
        <v>2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NICHO 5 HEXAGONOS, fabricados em MDF, revestido com laminado melaminico em cor amadeirada e forrado por laqueamento nas cores solicitadas. Fixado por parafusos na parede. Dimensões e detalhes conforme projeto.</v>
      </c>
      <c r="E22" s="183">
        <f>IF('Orçamento-base'!H22&gt;0,'Orçamento-base'!H22,"")</f>
        <v>1</v>
      </c>
      <c r="F22" s="156" t="str">
        <f>IF('Orçamento-base'!I22&gt;0,'Orçamento-base'!I22,"")</f>
        <v>un</v>
      </c>
      <c r="G22" s="174">
        <v>1200</v>
      </c>
      <c r="H22" s="156">
        <f t="shared" si="0"/>
        <v>1200</v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 t="str">
        <f>'Orçamento-base'!B23</f>
        <v/>
      </c>
      <c r="C23" s="162" t="str">
        <f>IF('Orçamento-base'!C23&gt;0,'Orçamento-base'!C23,"")</f>
        <v/>
      </c>
      <c r="D23" s="156" t="str">
        <f>IF('Orçamento-base'!G23&gt;0,'Orçamento-base'!G23,"")</f>
        <v/>
      </c>
      <c r="E23" s="183" t="str">
        <f>IF('Orçamento-base'!H23&gt;0,'Orçamento-base'!H23,"")</f>
        <v/>
      </c>
      <c r="F23" s="156" t="str">
        <f>IF('Orçamento-base'!I23&gt;0,'Orçamento-base'!I23,"")</f>
        <v/>
      </c>
      <c r="G23" s="174"/>
      <c r="H23" s="156" t="str">
        <f t="shared" si="0"/>
        <v/>
      </c>
      <c r="I23" s="148"/>
      <c r="J23" s="148"/>
      <c r="K23" s="71"/>
    </row>
    <row r="24" spans="1:11" x14ac:dyDescent="0.25">
      <c r="A24" s="162" t="str">
        <f>IF('Orçamento-base'!A24&gt;0,'Orçamento-base'!A24,"")</f>
        <v/>
      </c>
      <c r="B24" s="162" t="str">
        <f>'Orçamento-base'!B24</f>
        <v/>
      </c>
      <c r="C24" s="162" t="str">
        <f>IF('Orçamento-base'!C24&gt;0,'Orçamento-base'!C24,"")</f>
        <v/>
      </c>
      <c r="D24" s="156" t="str">
        <f>IF('Orçamento-base'!G24&gt;0,'Orçamento-base'!G24,"")</f>
        <v/>
      </c>
      <c r="E24" s="183" t="str">
        <f>IF('Orçamento-base'!H24&gt;0,'Orçamento-base'!H24,"")</f>
        <v/>
      </c>
      <c r="F24" s="156" t="str">
        <f>IF('Orçamento-base'!I24&gt;0,'Orçamento-base'!I24,"")</f>
        <v/>
      </c>
      <c r="G24" s="174"/>
      <c r="H24" s="156" t="str">
        <f t="shared" si="0"/>
        <v/>
      </c>
      <c r="I24" s="148"/>
      <c r="J24" s="148"/>
      <c r="K24" s="71"/>
    </row>
    <row r="25" spans="1:11" x14ac:dyDescent="0.25">
      <c r="A25" s="162" t="str">
        <f>IF('Orçamento-base'!A25&gt;0,'Orçamento-base'!A25,"")</f>
        <v/>
      </c>
      <c r="B25" s="162" t="str">
        <f>'Orçamento-base'!B25</f>
        <v/>
      </c>
      <c r="C25" s="162" t="str">
        <f>IF('Orçamento-base'!C25&gt;0,'Orçamento-base'!C25,"")</f>
        <v/>
      </c>
      <c r="D25" s="156" t="str">
        <f>IF('Orçamento-base'!G25&gt;0,'Orçamento-base'!G25,"")</f>
        <v/>
      </c>
      <c r="E25" s="183" t="str">
        <f>IF('Orçamento-base'!H25&gt;0,'Orçamento-base'!H25,"")</f>
        <v/>
      </c>
      <c r="F25" s="156" t="str">
        <f>IF('Orçamento-base'!I25&gt;0,'Orçamento-base'!I25,"")</f>
        <v/>
      </c>
      <c r="G25" s="174"/>
      <c r="H25" s="156" t="str">
        <f t="shared" si="0"/>
        <v/>
      </c>
      <c r="I25" s="148"/>
      <c r="J25" s="148"/>
      <c r="K25" s="71"/>
    </row>
    <row r="26" spans="1:11" x14ac:dyDescent="0.25">
      <c r="A26" s="162" t="str">
        <f>IF('Orçamento-base'!A26&gt;0,'Orçamento-base'!A26,"")</f>
        <v/>
      </c>
      <c r="B26" s="162" t="str">
        <f>'Orçamento-base'!B26</f>
        <v/>
      </c>
      <c r="C26" s="162" t="str">
        <f>IF('Orçamento-base'!C26&gt;0,'Orçamento-base'!C26,"")</f>
        <v/>
      </c>
      <c r="D26" s="156" t="str">
        <f>IF('Orçamento-base'!G26&gt;0,'Orçamento-base'!G26,"")</f>
        <v/>
      </c>
      <c r="E26" s="183" t="str">
        <f>IF('Orçamento-base'!H26&gt;0,'Orçamento-base'!H26,"")</f>
        <v/>
      </c>
      <c r="F26" s="156" t="str">
        <f>IF('Orçamento-base'!I26&gt;0,'Orçamento-base'!I26,"")</f>
        <v/>
      </c>
      <c r="G26" s="174"/>
      <c r="H26" s="156" t="str">
        <f t="shared" si="0"/>
        <v/>
      </c>
      <c r="I26" s="148"/>
      <c r="J26" s="148"/>
      <c r="K26" s="71"/>
    </row>
    <row r="27" spans="1:11" x14ac:dyDescent="0.25">
      <c r="A27" s="162" t="str">
        <f>IF('Orçamento-base'!A27&gt;0,'Orçamento-base'!A27,"")</f>
        <v/>
      </c>
      <c r="B27" s="162" t="str">
        <f>'Orçamento-base'!B27</f>
        <v/>
      </c>
      <c r="C27" s="162" t="str">
        <f>IF('Orçamento-base'!C27&gt;0,'Orçamento-base'!C27,"")</f>
        <v/>
      </c>
      <c r="D27" s="156" t="str">
        <f>IF('Orçamento-base'!G27&gt;0,'Orçamento-base'!G27,"")</f>
        <v/>
      </c>
      <c r="E27" s="183" t="str">
        <f>IF('Orçamento-base'!H27&gt;0,'Orçamento-base'!H27,"")</f>
        <v/>
      </c>
      <c r="F27" s="156" t="str">
        <f>IF('Orçamento-base'!I27&gt;0,'Orçamento-base'!I27,"")</f>
        <v/>
      </c>
      <c r="G27" s="174"/>
      <c r="H27" s="156" t="str">
        <f t="shared" si="0"/>
        <v/>
      </c>
      <c r="I27" s="148"/>
      <c r="J27" s="148"/>
      <c r="K27" s="71"/>
    </row>
    <row r="28" spans="1:11" x14ac:dyDescent="0.25">
      <c r="A28" s="162" t="str">
        <f>IF('Orçamento-base'!A28&gt;0,'Orçamento-base'!A28,"")</f>
        <v/>
      </c>
      <c r="B28" s="162" t="str">
        <f>'Orçamento-base'!B28</f>
        <v/>
      </c>
      <c r="C28" s="162" t="str">
        <f>IF('Orçamento-base'!C28&gt;0,'Orçamento-base'!C28,"")</f>
        <v/>
      </c>
      <c r="D28" s="156" t="str">
        <f>IF('Orçamento-base'!G28&gt;0,'Orçamento-base'!G28,"")</f>
        <v/>
      </c>
      <c r="E28" s="183" t="str">
        <f>IF('Orçamento-base'!H28&gt;0,'Orçamento-base'!H28,"")</f>
        <v/>
      </c>
      <c r="F28" s="156" t="str">
        <f>IF('Orçamento-base'!I28&gt;0,'Orçamento-base'!I28,"")</f>
        <v/>
      </c>
      <c r="G28" s="174"/>
      <c r="H28" s="156" t="str">
        <f t="shared" si="0"/>
        <v/>
      </c>
      <c r="I28" s="148"/>
      <c r="J28" s="148"/>
      <c r="K28" s="71"/>
    </row>
    <row r="29" spans="1:11" x14ac:dyDescent="0.25">
      <c r="A29" s="162" t="str">
        <f>IF('Orçamento-base'!A29&gt;0,'Orçamento-base'!A29,"")</f>
        <v/>
      </c>
      <c r="B29" s="162" t="str">
        <f>'Orçamento-base'!B29</f>
        <v/>
      </c>
      <c r="C29" s="162" t="str">
        <f>IF('Orçamento-base'!C29&gt;0,'Orçamento-base'!C29,"")</f>
        <v/>
      </c>
      <c r="D29" s="156" t="str">
        <f>IF('Orçamento-base'!G29&gt;0,'Orçamento-base'!G29,"")</f>
        <v/>
      </c>
      <c r="E29" s="183" t="str">
        <f>IF('Orçamento-base'!H29&gt;0,'Orçamento-base'!H29,"")</f>
        <v/>
      </c>
      <c r="F29" s="156" t="str">
        <f>IF('Orçamento-base'!I29&gt;0,'Orçamento-base'!I29,"")</f>
        <v/>
      </c>
      <c r="G29" s="174"/>
      <c r="H29" s="156" t="str">
        <f t="shared" si="0"/>
        <v/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 t="str">
        <f>'Orçamento-base'!B30</f>
        <v/>
      </c>
      <c r="C30" s="162" t="str">
        <f>IF('Orçamento-base'!C30&gt;0,'Orçamento-base'!C30,"")</f>
        <v/>
      </c>
      <c r="D30" s="156" t="str">
        <f>IF('Orçamento-base'!G30&gt;0,'Orçamento-base'!G30,"")</f>
        <v/>
      </c>
      <c r="E30" s="183" t="str">
        <f>IF('Orçamento-base'!H30&gt;0,'Orçamento-base'!H30,"")</f>
        <v/>
      </c>
      <c r="F30" s="156" t="str">
        <f>IF('Orçamento-base'!I30&gt;0,'Orçamento-base'!I30,"")</f>
        <v/>
      </c>
      <c r="G30" s="174"/>
      <c r="H30" s="156" t="str">
        <f t="shared" si="0"/>
        <v/>
      </c>
      <c r="I30" s="148"/>
      <c r="J30" s="148"/>
      <c r="K30" s="71"/>
    </row>
    <row r="31" spans="1:11" x14ac:dyDescent="0.25">
      <c r="A31" s="162" t="str">
        <f>IF('Orçamento-base'!A31&gt;0,'Orçamento-base'!A31,"")</f>
        <v/>
      </c>
      <c r="B31" s="162" t="str">
        <f>'Orçamento-base'!B31</f>
        <v/>
      </c>
      <c r="C31" s="162" t="str">
        <f>IF('Orçamento-base'!C31&gt;0,'Orçamento-base'!C31,"")</f>
        <v/>
      </c>
      <c r="D31" s="156" t="str">
        <f>IF('Orçamento-base'!G31&gt;0,'Orçamento-base'!G31,"")</f>
        <v/>
      </c>
      <c r="E31" s="183" t="str">
        <f>IF('Orçamento-base'!H31&gt;0,'Orçamento-base'!H31,"")</f>
        <v/>
      </c>
      <c r="F31" s="156" t="str">
        <f>IF('Orçamento-base'!I31&gt;0,'Orçamento-base'!I31,"")</f>
        <v/>
      </c>
      <c r="G31" s="174"/>
      <c r="H31" s="156" t="str">
        <f t="shared" si="0"/>
        <v/>
      </c>
      <c r="I31" s="148"/>
      <c r="J31" s="148"/>
      <c r="K31" s="71"/>
    </row>
    <row r="32" spans="1:11" x14ac:dyDescent="0.25">
      <c r="A32" s="162" t="str">
        <f>IF('Orçamento-base'!A32&gt;0,'Orçamento-base'!A32,"")</f>
        <v/>
      </c>
      <c r="B32" s="162" t="str">
        <f>'Orçamento-base'!B32</f>
        <v/>
      </c>
      <c r="C32" s="162" t="str">
        <f>IF('Orçamento-base'!C32&gt;0,'Orçamento-base'!C32,"")</f>
        <v/>
      </c>
      <c r="D32" s="156" t="str">
        <f>IF('Orçamento-base'!G32&gt;0,'Orçamento-base'!G32,"")</f>
        <v/>
      </c>
      <c r="E32" s="183" t="str">
        <f>IF('Orçamento-base'!H32&gt;0,'Orçamento-base'!H32,"")</f>
        <v/>
      </c>
      <c r="F32" s="156" t="str">
        <f>IF('Orçamento-base'!I32&gt;0,'Orçamento-base'!I32,"")</f>
        <v/>
      </c>
      <c r="G32" s="174"/>
      <c r="H32" s="156" t="str">
        <f t="shared" si="0"/>
        <v/>
      </c>
      <c r="I32" s="148"/>
      <c r="J32" s="148"/>
      <c r="K32" s="71"/>
    </row>
    <row r="33" spans="1:11" x14ac:dyDescent="0.25">
      <c r="A33" s="162" t="str">
        <f>IF('Orçamento-base'!A33&gt;0,'Orçamento-base'!A33,"")</f>
        <v/>
      </c>
      <c r="B33" s="162" t="str">
        <f>'Orçamento-base'!B33</f>
        <v/>
      </c>
      <c r="C33" s="162" t="str">
        <f>IF('Orçamento-base'!C33&gt;0,'Orçamento-base'!C33,"")</f>
        <v/>
      </c>
      <c r="D33" s="156" t="str">
        <f>IF('Orçamento-base'!G33&gt;0,'Orçamento-base'!G33,"")</f>
        <v/>
      </c>
      <c r="E33" s="183" t="str">
        <f>IF('Orçamento-base'!H33&gt;0,'Orçamento-base'!H33,"")</f>
        <v/>
      </c>
      <c r="F33" s="156" t="str">
        <f>IF('Orçamento-base'!I33&gt;0,'Orçamento-base'!I33,"")</f>
        <v/>
      </c>
      <c r="G33" s="174"/>
      <c r="H33" s="156" t="str">
        <f t="shared" si="0"/>
        <v/>
      </c>
      <c r="I33" s="148"/>
      <c r="J33" s="148"/>
      <c r="K33" s="71"/>
    </row>
    <row r="34" spans="1:11" x14ac:dyDescent="0.25">
      <c r="A34" s="162" t="str">
        <f>IF('Orçamento-base'!A34&gt;0,'Orçamento-base'!A34,"")</f>
        <v/>
      </c>
      <c r="B34" s="162" t="str">
        <f>'Orçamento-base'!B34</f>
        <v/>
      </c>
      <c r="C34" s="162" t="str">
        <f>IF('Orçamento-base'!C34&gt;0,'Orçamento-base'!C34,"")</f>
        <v/>
      </c>
      <c r="D34" s="156" t="str">
        <f>IF('Orçamento-base'!G34&gt;0,'Orçamento-base'!G34,"")</f>
        <v/>
      </c>
      <c r="E34" s="183" t="str">
        <f>IF('Orçamento-base'!H34&gt;0,'Orçamento-base'!H34,"")</f>
        <v/>
      </c>
      <c r="F34" s="156" t="str">
        <f>IF('Orçamento-base'!I34&gt;0,'Orçamento-base'!I34,"")</f>
        <v/>
      </c>
      <c r="G34" s="174"/>
      <c r="H34" s="156" t="str">
        <f t="shared" si="0"/>
        <v/>
      </c>
      <c r="I34" s="148"/>
      <c r="J34" s="148"/>
      <c r="K34" s="71"/>
    </row>
    <row r="35" spans="1:11" x14ac:dyDescent="0.25">
      <c r="A35" s="162" t="str">
        <f>IF('Orçamento-base'!A35&gt;0,'Orçamento-base'!A35,"")</f>
        <v/>
      </c>
      <c r="B35" s="162" t="str">
        <f>'Orçamento-base'!B35</f>
        <v/>
      </c>
      <c r="C35" s="162" t="str">
        <f>IF('Orçamento-base'!C35&gt;0,'Orçamento-base'!C35,"")</f>
        <v/>
      </c>
      <c r="D35" s="156" t="str">
        <f>IF('Orçamento-base'!G35&gt;0,'Orçamento-base'!G35,"")</f>
        <v/>
      </c>
      <c r="E35" s="183" t="str">
        <f>IF('Orçamento-base'!H35&gt;0,'Orçamento-base'!H35,"")</f>
        <v/>
      </c>
      <c r="F35" s="156" t="str">
        <f>IF('Orçamento-base'!I35&gt;0,'Orçamento-base'!I35,"")</f>
        <v/>
      </c>
      <c r="G35" s="174"/>
      <c r="H35" s="156" t="str">
        <f t="shared" si="0"/>
        <v/>
      </c>
      <c r="I35" s="148"/>
      <c r="J35" s="148"/>
      <c r="K35" s="71"/>
    </row>
    <row r="36" spans="1:11" x14ac:dyDescent="0.25">
      <c r="A36" s="162" t="str">
        <f>IF('Orçamento-base'!A36&gt;0,'Orçamento-base'!A36,"")</f>
        <v/>
      </c>
      <c r="B36" s="162" t="str">
        <f>'Orçamento-base'!B36</f>
        <v/>
      </c>
      <c r="C36" s="162" t="str">
        <f>IF('Orçamento-base'!C36&gt;0,'Orçamento-base'!C36,"")</f>
        <v/>
      </c>
      <c r="D36" s="156" t="str">
        <f>IF('Orçamento-base'!G36&gt;0,'Orçamento-base'!G36,"")</f>
        <v/>
      </c>
      <c r="E36" s="183" t="str">
        <f>IF('Orçamento-base'!H36&gt;0,'Orçamento-base'!H36,"")</f>
        <v/>
      </c>
      <c r="F36" s="156" t="str">
        <f>IF('Orçamento-base'!I36&gt;0,'Orçamento-base'!I36,"")</f>
        <v/>
      </c>
      <c r="G36" s="174"/>
      <c r="H36" s="156" t="str">
        <f t="shared" si="0"/>
        <v/>
      </c>
      <c r="I36" s="148"/>
      <c r="J36" s="148"/>
      <c r="K36" s="71"/>
    </row>
    <row r="37" spans="1:11" x14ac:dyDescent="0.25">
      <c r="A37" s="162" t="str">
        <f>IF('Orçamento-base'!A37&gt;0,'Orçamento-base'!A37,"")</f>
        <v/>
      </c>
      <c r="B37" s="162" t="str">
        <f>'Orçamento-base'!B37</f>
        <v/>
      </c>
      <c r="C37" s="162" t="str">
        <f>IF('Orçamento-base'!C37&gt;0,'Orçamento-base'!C37,"")</f>
        <v/>
      </c>
      <c r="D37" s="156" t="str">
        <f>IF('Orçamento-base'!G37&gt;0,'Orçamento-base'!G37,"")</f>
        <v/>
      </c>
      <c r="E37" s="183" t="str">
        <f>IF('Orçamento-base'!H37&gt;0,'Orçamento-base'!H37,"")</f>
        <v/>
      </c>
      <c r="F37" s="156" t="str">
        <f>IF('Orçamento-base'!I37&gt;0,'Orçamento-base'!I37,"")</f>
        <v/>
      </c>
      <c r="G37" s="174"/>
      <c r="H37" s="156" t="str">
        <f t="shared" si="0"/>
        <v/>
      </c>
      <c r="I37" s="148"/>
      <c r="J37" s="148"/>
      <c r="K37" s="71"/>
    </row>
    <row r="38" spans="1:11" x14ac:dyDescent="0.25">
      <c r="A38" s="162" t="str">
        <f>IF('Orçamento-base'!A38&gt;0,'Orçamento-base'!A38,"")</f>
        <v/>
      </c>
      <c r="B38" s="162" t="str">
        <f>'Orçamento-base'!B38</f>
        <v/>
      </c>
      <c r="C38" s="162" t="str">
        <f>IF('Orçamento-base'!C38&gt;0,'Orçamento-base'!C38,"")</f>
        <v/>
      </c>
      <c r="D38" s="156" t="str">
        <f>IF('Orçamento-base'!G38&gt;0,'Orçamento-base'!G38,"")</f>
        <v/>
      </c>
      <c r="E38" s="183" t="str">
        <f>IF('Orçamento-base'!H38&gt;0,'Orçamento-base'!H38,"")</f>
        <v/>
      </c>
      <c r="F38" s="156" t="str">
        <f>IF('Orçamento-base'!I38&gt;0,'Orçamento-base'!I38,"")</f>
        <v/>
      </c>
      <c r="G38" s="174"/>
      <c r="H38" s="156" t="str">
        <f t="shared" si="0"/>
        <v/>
      </c>
      <c r="I38" s="148"/>
      <c r="J38" s="148"/>
      <c r="K38" s="71"/>
    </row>
    <row r="39" spans="1:11" x14ac:dyDescent="0.25">
      <c r="A39" s="162" t="str">
        <f>IF('Orçamento-base'!A39&gt;0,'Orçamento-base'!A39,"")</f>
        <v/>
      </c>
      <c r="B39" s="162" t="str">
        <f>'Orçamento-base'!B39</f>
        <v/>
      </c>
      <c r="C39" s="162" t="str">
        <f>IF('Orçamento-base'!C39&gt;0,'Orçamento-base'!C39,"")</f>
        <v/>
      </c>
      <c r="D39" s="156" t="str">
        <f>IF('Orçamento-base'!G39&gt;0,'Orçamento-base'!G39,"")</f>
        <v/>
      </c>
      <c r="E39" s="183" t="str">
        <f>IF('Orçamento-base'!H39&gt;0,'Orçamento-base'!H39,"")</f>
        <v/>
      </c>
      <c r="F39" s="156" t="str">
        <f>IF('Orçamento-base'!I39&gt;0,'Orçamento-base'!I39,"")</f>
        <v/>
      </c>
      <c r="G39" s="174"/>
      <c r="H39" s="156" t="str">
        <f t="shared" si="0"/>
        <v/>
      </c>
      <c r="I39" s="148"/>
      <c r="J39" s="148"/>
      <c r="K39" s="71"/>
    </row>
    <row r="40" spans="1:11" x14ac:dyDescent="0.25">
      <c r="A40" s="162" t="str">
        <f>IF('Orçamento-base'!A40&gt;0,'Orçamento-base'!A40,"")</f>
        <v/>
      </c>
      <c r="B40" s="162" t="str">
        <f>'Orçamento-base'!B40</f>
        <v/>
      </c>
      <c r="C40" s="162" t="str">
        <f>IF('Orçamento-base'!C40&gt;0,'Orçamento-base'!C40,"")</f>
        <v/>
      </c>
      <c r="D40" s="156" t="str">
        <f>IF('Orçamento-base'!G40&gt;0,'Orçamento-base'!G40,"")</f>
        <v/>
      </c>
      <c r="E40" s="183" t="str">
        <f>IF('Orçamento-base'!H40&gt;0,'Orçamento-base'!H40,"")</f>
        <v/>
      </c>
      <c r="F40" s="156" t="str">
        <f>IF('Orçamento-base'!I40&gt;0,'Orçamento-base'!I40,"")</f>
        <v/>
      </c>
      <c r="G40" s="174"/>
      <c r="H40" s="156" t="str">
        <f t="shared" si="0"/>
        <v/>
      </c>
      <c r="I40" s="148"/>
      <c r="J40" s="148"/>
      <c r="K40" s="71"/>
    </row>
    <row r="41" spans="1:11" x14ac:dyDescent="0.25">
      <c r="A41" s="162" t="str">
        <f>IF('Orçamento-base'!A41&gt;0,'Orçamento-base'!A41,"")</f>
        <v/>
      </c>
      <c r="B41" s="162" t="str">
        <f>'Orçamento-base'!B41</f>
        <v/>
      </c>
      <c r="C41" s="162" t="str">
        <f>IF('Orçamento-base'!C41&gt;0,'Orçamento-base'!C41,"")</f>
        <v/>
      </c>
      <c r="D41" s="156" t="str">
        <f>IF('Orçamento-base'!G41&gt;0,'Orçamento-base'!G41,"")</f>
        <v/>
      </c>
      <c r="E41" s="183" t="str">
        <f>IF('Orçamento-base'!H41&gt;0,'Orçamento-base'!H41,"")</f>
        <v/>
      </c>
      <c r="F41" s="156" t="str">
        <f>IF('Orçamento-base'!I41&gt;0,'Orçamento-base'!I41,"")</f>
        <v/>
      </c>
      <c r="G41" s="174"/>
      <c r="H41" s="156" t="str">
        <f t="shared" si="0"/>
        <v/>
      </c>
      <c r="I41" s="148"/>
      <c r="J41" s="148"/>
      <c r="K41" s="71"/>
    </row>
    <row r="42" spans="1:11" x14ac:dyDescent="0.25">
      <c r="A42" s="162" t="str">
        <f>IF('Orçamento-base'!A42&gt;0,'Orçamento-base'!A42,"")</f>
        <v/>
      </c>
      <c r="B42" s="162" t="str">
        <f>'Orçamento-base'!B42</f>
        <v/>
      </c>
      <c r="C42" s="162" t="str">
        <f>IF('Orçamento-base'!C42&gt;0,'Orçamento-base'!C42,"")</f>
        <v/>
      </c>
      <c r="D42" s="156" t="str">
        <f>IF('Orçamento-base'!G42&gt;0,'Orçamento-base'!G42,"")</f>
        <v/>
      </c>
      <c r="E42" s="183" t="str">
        <f>IF('Orçamento-base'!H42&gt;0,'Orçamento-base'!H42,"")</f>
        <v/>
      </c>
      <c r="F42" s="156" t="str">
        <f>IF('Orçamento-base'!I42&gt;0,'Orçamento-base'!I42,"")</f>
        <v/>
      </c>
      <c r="G42" s="174"/>
      <c r="H42" s="156" t="str">
        <f t="shared" si="0"/>
        <v/>
      </c>
      <c r="I42" s="148"/>
      <c r="J42" s="148"/>
      <c r="K42" s="71"/>
    </row>
    <row r="43" spans="1:11" x14ac:dyDescent="0.25">
      <c r="A43" s="162" t="str">
        <f>IF('Orçamento-base'!A43&gt;0,'Orçamento-base'!A43,"")</f>
        <v/>
      </c>
      <c r="B43" s="162" t="str">
        <f>'Orçamento-base'!B43</f>
        <v/>
      </c>
      <c r="C43" s="162" t="str">
        <f>IF('Orçamento-base'!C43&gt;0,'Orçamento-base'!C43,"")</f>
        <v/>
      </c>
      <c r="D43" s="156" t="str">
        <f>IF('Orçamento-base'!G43&gt;0,'Orçamento-base'!G43,"")</f>
        <v/>
      </c>
      <c r="E43" s="183" t="str">
        <f>IF('Orçamento-base'!H43&gt;0,'Orçamento-base'!H43,"")</f>
        <v/>
      </c>
      <c r="F43" s="156" t="str">
        <f>IF('Orçamento-base'!I43&gt;0,'Orçamento-base'!I43,"")</f>
        <v/>
      </c>
      <c r="G43" s="174"/>
      <c r="H43" s="156" t="str">
        <f t="shared" si="0"/>
        <v/>
      </c>
      <c r="I43" s="148"/>
      <c r="J43" s="148"/>
      <c r="K43" s="71"/>
    </row>
    <row r="44" spans="1:11" x14ac:dyDescent="0.25">
      <c r="A44" s="162" t="str">
        <f>IF('Orçamento-base'!A44&gt;0,'Orçamento-base'!A44,"")</f>
        <v/>
      </c>
      <c r="B44" s="162" t="str">
        <f>'Orçamento-base'!B44</f>
        <v/>
      </c>
      <c r="C44" s="162" t="str">
        <f>IF('Orçamento-base'!C44&gt;0,'Orçamento-base'!C44,"")</f>
        <v/>
      </c>
      <c r="D44" s="156" t="str">
        <f>IF('Orçamento-base'!G44&gt;0,'Orçamento-base'!G44,"")</f>
        <v/>
      </c>
      <c r="E44" s="183" t="str">
        <f>IF('Orçamento-base'!H44&gt;0,'Orçamento-base'!H44,"")</f>
        <v/>
      </c>
      <c r="F44" s="156" t="str">
        <f>IF('Orçamento-base'!I44&gt;0,'Orçamento-base'!I44,"")</f>
        <v/>
      </c>
      <c r="G44" s="174"/>
      <c r="H44" s="156" t="str">
        <f t="shared" si="0"/>
        <v/>
      </c>
      <c r="I44" s="148"/>
      <c r="J44" s="148"/>
      <c r="K44" s="71"/>
    </row>
    <row r="45" spans="1:11" x14ac:dyDescent="0.25">
      <c r="A45" s="162" t="str">
        <f>IF('Orçamento-base'!A45&gt;0,'Orçamento-base'!A45,"")</f>
        <v/>
      </c>
      <c r="B45" s="162" t="str">
        <f>'Orçamento-base'!B45</f>
        <v/>
      </c>
      <c r="C45" s="162" t="str">
        <f>IF('Orçamento-base'!C45&gt;0,'Orçamento-base'!C45,"")</f>
        <v/>
      </c>
      <c r="D45" s="156" t="str">
        <f>IF('Orçamento-base'!G45&gt;0,'Orçamento-base'!G45,"")</f>
        <v/>
      </c>
      <c r="E45" s="183" t="str">
        <f>IF('Orçamento-base'!H45&gt;0,'Orçamento-base'!H45,"")</f>
        <v/>
      </c>
      <c r="F45" s="156" t="str">
        <f>IF('Orçamento-base'!I45&gt;0,'Orçamento-base'!I45,"")</f>
        <v/>
      </c>
      <c r="G45" s="174"/>
      <c r="H45" s="156" t="str">
        <f t="shared" si="0"/>
        <v/>
      </c>
      <c r="I45" s="148"/>
      <c r="J45" s="148"/>
      <c r="K45" s="71"/>
    </row>
    <row r="46" spans="1:11" x14ac:dyDescent="0.25">
      <c r="A46" s="162" t="str">
        <f>IF('Orçamento-base'!A46&gt;0,'Orçamento-base'!A46,"")</f>
        <v/>
      </c>
      <c r="B46" s="162" t="str">
        <f>'Orçamento-base'!B46</f>
        <v/>
      </c>
      <c r="C46" s="162" t="str">
        <f>IF('Orçamento-base'!C46&gt;0,'Orçamento-base'!C46,"")</f>
        <v/>
      </c>
      <c r="D46" s="156" t="str">
        <f>IF('Orçamento-base'!G46&gt;0,'Orçamento-base'!G46,"")</f>
        <v/>
      </c>
      <c r="E46" s="183" t="str">
        <f>IF('Orçamento-base'!H46&gt;0,'Orçamento-base'!H46,"")</f>
        <v/>
      </c>
      <c r="F46" s="156" t="str">
        <f>IF('Orçamento-base'!I46&gt;0,'Orçamento-base'!I46,"")</f>
        <v/>
      </c>
      <c r="G46" s="174"/>
      <c r="H46" s="156" t="str">
        <f t="shared" si="0"/>
        <v/>
      </c>
      <c r="I46" s="148"/>
      <c r="J46" s="148"/>
      <c r="K46" s="71"/>
    </row>
    <row r="47" spans="1:11" x14ac:dyDescent="0.25">
      <c r="A47" s="162" t="str">
        <f>IF('Orçamento-base'!A47&gt;0,'Orçamento-base'!A47,"")</f>
        <v/>
      </c>
      <c r="B47" s="162" t="str">
        <f>'Orçamento-base'!B47</f>
        <v/>
      </c>
      <c r="C47" s="162" t="str">
        <f>IF('Orçamento-base'!C47&gt;0,'Orçamento-base'!C47,"")</f>
        <v/>
      </c>
      <c r="D47" s="156" t="str">
        <f>IF('Orçamento-base'!G47&gt;0,'Orçamento-base'!G47,"")</f>
        <v/>
      </c>
      <c r="E47" s="183" t="str">
        <f>IF('Orçamento-base'!H47&gt;0,'Orçamento-base'!H47,"")</f>
        <v/>
      </c>
      <c r="F47" s="156" t="str">
        <f>IF('Orçamento-base'!I47&gt;0,'Orçamento-base'!I47,"")</f>
        <v/>
      </c>
      <c r="G47" s="174"/>
      <c r="H47" s="156" t="str">
        <f t="shared" si="0"/>
        <v/>
      </c>
      <c r="I47" s="148"/>
      <c r="J47" s="148"/>
      <c r="K47" s="71"/>
    </row>
    <row r="48" spans="1:11" x14ac:dyDescent="0.25">
      <c r="A48" s="162" t="str">
        <f>IF('Orçamento-base'!A48&gt;0,'Orçamento-base'!A48,"")</f>
        <v/>
      </c>
      <c r="B48" s="162" t="str">
        <f>'Orçamento-base'!B48</f>
        <v/>
      </c>
      <c r="C48" s="162" t="str">
        <f>IF('Orçamento-base'!C48&gt;0,'Orçamento-base'!C48,"")</f>
        <v/>
      </c>
      <c r="D48" s="156" t="str">
        <f>IF('Orçamento-base'!G48&gt;0,'Orçamento-base'!G48,"")</f>
        <v/>
      </c>
      <c r="E48" s="183" t="str">
        <f>IF('Orçamento-base'!H48&gt;0,'Orçamento-base'!H48,"")</f>
        <v/>
      </c>
      <c r="F48" s="156" t="str">
        <f>IF('Orçamento-base'!I48&gt;0,'Orçamento-base'!I48,"")</f>
        <v/>
      </c>
      <c r="G48" s="174"/>
      <c r="H48" s="156" t="str">
        <f t="shared" si="0"/>
        <v/>
      </c>
      <c r="I48" s="148"/>
      <c r="J48" s="148"/>
      <c r="K48" s="71"/>
    </row>
    <row r="49" spans="1:11" x14ac:dyDescent="0.25">
      <c r="A49" s="162" t="str">
        <f>IF('Orçamento-base'!A49&gt;0,'Orçamento-base'!A49,"")</f>
        <v/>
      </c>
      <c r="B49" s="162" t="str">
        <f>'Orçamento-base'!B49</f>
        <v/>
      </c>
      <c r="C49" s="162" t="str">
        <f>IF('Orçamento-base'!C49&gt;0,'Orçamento-base'!C49,"")</f>
        <v/>
      </c>
      <c r="D49" s="156" t="str">
        <f>IF('Orçamento-base'!G49&gt;0,'Orçamento-base'!G49,"")</f>
        <v/>
      </c>
      <c r="E49" s="183" t="str">
        <f>IF('Orçamento-base'!H49&gt;0,'Orçamento-base'!H49,"")</f>
        <v/>
      </c>
      <c r="F49" s="156" t="str">
        <f>IF('Orçamento-base'!I49&gt;0,'Orçamento-base'!I49,"")</f>
        <v/>
      </c>
      <c r="G49" s="174"/>
      <c r="H49" s="156" t="str">
        <f t="shared" si="0"/>
        <v/>
      </c>
      <c r="I49" s="148"/>
      <c r="J49" s="148"/>
      <c r="K49" s="71"/>
    </row>
    <row r="50" spans="1:11" x14ac:dyDescent="0.25">
      <c r="A50" s="162" t="str">
        <f>IF('Orçamento-base'!A50&gt;0,'Orçamento-base'!A50,"")</f>
        <v/>
      </c>
      <c r="B50" s="162" t="str">
        <f>'Orçamento-base'!B50</f>
        <v/>
      </c>
      <c r="C50" s="162" t="str">
        <f>IF('Orçamento-base'!C50&gt;0,'Orçamento-base'!C50,"")</f>
        <v/>
      </c>
      <c r="D50" s="156" t="str">
        <f>IF('Orçamento-base'!G50&gt;0,'Orçamento-base'!G50,"")</f>
        <v/>
      </c>
      <c r="E50" s="183" t="str">
        <f>IF('Orçamento-base'!H50&gt;0,'Orçamento-base'!H50,"")</f>
        <v/>
      </c>
      <c r="F50" s="156" t="str">
        <f>IF('Orçamento-base'!I50&gt;0,'Orçamento-base'!I50,"")</f>
        <v/>
      </c>
      <c r="G50" s="174"/>
      <c r="H50" s="156" t="str">
        <f t="shared" si="0"/>
        <v/>
      </c>
      <c r="I50" s="148"/>
      <c r="J50" s="148"/>
      <c r="K50" s="71"/>
    </row>
    <row r="51" spans="1:11" x14ac:dyDescent="0.25">
      <c r="A51" s="162" t="str">
        <f>IF('Orçamento-base'!A51&gt;0,'Orçamento-base'!A51,"")</f>
        <v/>
      </c>
      <c r="B51" s="162" t="str">
        <f>'Orçamento-base'!B51</f>
        <v/>
      </c>
      <c r="C51" s="162" t="str">
        <f>IF('Orçamento-base'!C51&gt;0,'Orçamento-base'!C51,"")</f>
        <v/>
      </c>
      <c r="D51" s="156" t="str">
        <f>IF('Orçamento-base'!G51&gt;0,'Orçamento-base'!G51,"")</f>
        <v/>
      </c>
      <c r="E51" s="183" t="str">
        <f>IF('Orçamento-base'!H51&gt;0,'Orçamento-base'!H51,"")</f>
        <v/>
      </c>
      <c r="F51" s="156" t="str">
        <f>IF('Orçamento-base'!I51&gt;0,'Orçamento-base'!I51,"")</f>
        <v/>
      </c>
      <c r="G51" s="174"/>
      <c r="H51" s="156" t="str">
        <f t="shared" si="0"/>
        <v/>
      </c>
      <c r="I51" s="148"/>
      <c r="J51" s="148"/>
      <c r="K51" s="71"/>
    </row>
    <row r="52" spans="1:11" x14ac:dyDescent="0.25">
      <c r="A52" s="162" t="str">
        <f>IF('Orçamento-base'!A52&gt;0,'Orçamento-base'!A52,"")</f>
        <v/>
      </c>
      <c r="B52" s="162" t="str">
        <f>'Orçamento-base'!B52</f>
        <v/>
      </c>
      <c r="C52" s="162" t="str">
        <f>IF('Orçamento-base'!C52&gt;0,'Orçamento-base'!C52,"")</f>
        <v/>
      </c>
      <c r="D52" s="156" t="str">
        <f>IF('Orçamento-base'!G52&gt;0,'Orçamento-base'!G52,"")</f>
        <v/>
      </c>
      <c r="E52" s="183" t="str">
        <f>IF('Orçamento-base'!H52&gt;0,'Orçamento-base'!H52,"")</f>
        <v/>
      </c>
      <c r="F52" s="156" t="str">
        <f>IF('Orçamento-base'!I52&gt;0,'Orçamento-base'!I52,"")</f>
        <v/>
      </c>
      <c r="G52" s="174"/>
      <c r="H52" s="156" t="str">
        <f t="shared" si="0"/>
        <v/>
      </c>
      <c r="I52" s="148"/>
      <c r="J52" s="148"/>
      <c r="K52" s="71"/>
    </row>
    <row r="53" spans="1:11" x14ac:dyDescent="0.25">
      <c r="A53" s="162" t="str">
        <f>IF('Orçamento-base'!A53&gt;0,'Orçamento-base'!A53,"")</f>
        <v/>
      </c>
      <c r="B53" s="162" t="str">
        <f>'Orçamento-base'!B53</f>
        <v/>
      </c>
      <c r="C53" s="162" t="str">
        <f>IF('Orçamento-base'!C53&gt;0,'Orçamento-base'!C53,"")</f>
        <v/>
      </c>
      <c r="D53" s="156" t="str">
        <f>IF('Orçamento-base'!G53&gt;0,'Orçamento-base'!G53,"")</f>
        <v/>
      </c>
      <c r="E53" s="183" t="str">
        <f>IF('Orçamento-base'!H53&gt;0,'Orçamento-base'!H53,"")</f>
        <v/>
      </c>
      <c r="F53" s="156" t="str">
        <f>IF('Orçamento-base'!I53&gt;0,'Orçamento-base'!I53,"")</f>
        <v/>
      </c>
      <c r="G53" s="174"/>
      <c r="H53" s="156" t="str">
        <f t="shared" si="0"/>
        <v/>
      </c>
      <c r="I53" s="148"/>
      <c r="J53" s="148"/>
      <c r="K53" s="71"/>
    </row>
    <row r="54" spans="1:11" x14ac:dyDescent="0.25">
      <c r="A54" s="162" t="str">
        <f>IF('Orçamento-base'!A54&gt;0,'Orçamento-base'!A54,"")</f>
        <v/>
      </c>
      <c r="B54" s="162" t="str">
        <f>'Orçamento-base'!B54</f>
        <v/>
      </c>
      <c r="C54" s="162" t="str">
        <f>IF('Orçamento-base'!C54&gt;0,'Orçamento-base'!C54,"")</f>
        <v/>
      </c>
      <c r="D54" s="156" t="str">
        <f>IF('Orçamento-base'!G54&gt;0,'Orçamento-base'!G54,"")</f>
        <v/>
      </c>
      <c r="E54" s="183" t="str">
        <f>IF('Orçamento-base'!H54&gt;0,'Orçamento-base'!H54,"")</f>
        <v/>
      </c>
      <c r="F54" s="156" t="str">
        <f>IF('Orçamento-base'!I54&gt;0,'Orçamento-base'!I54,"")</f>
        <v/>
      </c>
      <c r="G54" s="174"/>
      <c r="H54" s="156" t="str">
        <f t="shared" si="0"/>
        <v/>
      </c>
      <c r="I54" s="148"/>
      <c r="J54" s="148"/>
      <c r="K54" s="71"/>
    </row>
    <row r="55" spans="1:11" x14ac:dyDescent="0.25">
      <c r="A55" s="162" t="str">
        <f>IF('Orçamento-base'!A55&gt;0,'Orçamento-base'!A55,"")</f>
        <v/>
      </c>
      <c r="B55" s="162" t="str">
        <f>'Orçamento-base'!B55</f>
        <v/>
      </c>
      <c r="C55" s="162" t="str">
        <f>IF('Orçamento-base'!C55&gt;0,'Orçamento-base'!C55,"")</f>
        <v/>
      </c>
      <c r="D55" s="156" t="str">
        <f>IF('Orçamento-base'!G55&gt;0,'Orçamento-base'!G55,"")</f>
        <v/>
      </c>
      <c r="E55" s="183" t="str">
        <f>IF('Orçamento-base'!H55&gt;0,'Orçamento-base'!H55,"")</f>
        <v/>
      </c>
      <c r="F55" s="156" t="str">
        <f>IF('Orçamento-base'!I55&gt;0,'Orçamento-base'!I55,"")</f>
        <v/>
      </c>
      <c r="G55" s="174"/>
      <c r="H55" s="156" t="str">
        <f t="shared" si="0"/>
        <v/>
      </c>
      <c r="I55" s="148"/>
      <c r="J55" s="148"/>
      <c r="K55" s="71"/>
    </row>
    <row r="56" spans="1:11" x14ac:dyDescent="0.25">
      <c r="A56" s="162" t="str">
        <f>IF('Orçamento-base'!A56&gt;0,'Orçamento-base'!A56,"")</f>
        <v/>
      </c>
      <c r="B56" s="162" t="str">
        <f>'Orçamento-base'!B56</f>
        <v/>
      </c>
      <c r="C56" s="162" t="str">
        <f>IF('Orçamento-base'!C56&gt;0,'Orçamento-base'!C56,"")</f>
        <v/>
      </c>
      <c r="D56" s="156" t="str">
        <f>IF('Orçamento-base'!G56&gt;0,'Orçamento-base'!G56,"")</f>
        <v/>
      </c>
      <c r="E56" s="183" t="str">
        <f>IF('Orçamento-base'!H56&gt;0,'Orçamento-base'!H56,"")</f>
        <v/>
      </c>
      <c r="F56" s="156" t="str">
        <f>IF('Orçamento-base'!I56&gt;0,'Orçamento-base'!I56,"")</f>
        <v/>
      </c>
      <c r="G56" s="174"/>
      <c r="H56" s="156" t="str">
        <f t="shared" si="0"/>
        <v/>
      </c>
      <c r="I56" s="148"/>
      <c r="J56" s="148"/>
      <c r="K56" s="71"/>
    </row>
    <row r="57" spans="1:11" x14ac:dyDescent="0.25">
      <c r="A57" s="162" t="str">
        <f>IF('Orçamento-base'!A57&gt;0,'Orçamento-base'!A57,"")</f>
        <v/>
      </c>
      <c r="B57" s="162" t="str">
        <f>'Orçamento-base'!B57</f>
        <v/>
      </c>
      <c r="C57" s="162" t="str">
        <f>IF('Orçamento-base'!C57&gt;0,'Orçamento-base'!C57,"")</f>
        <v/>
      </c>
      <c r="D57" s="156" t="str">
        <f>IF('Orçamento-base'!G57&gt;0,'Orçamento-base'!G57,"")</f>
        <v/>
      </c>
      <c r="E57" s="183" t="str">
        <f>IF('Orçamento-base'!H57&gt;0,'Orçamento-base'!H57,"")</f>
        <v/>
      </c>
      <c r="F57" s="156" t="str">
        <f>IF('Orçamento-base'!I57&gt;0,'Orçamento-base'!I57,"")</f>
        <v/>
      </c>
      <c r="G57" s="174"/>
      <c r="H57" s="156" t="str">
        <f t="shared" si="0"/>
        <v/>
      </c>
      <c r="I57" s="148"/>
      <c r="J57" s="148"/>
      <c r="K57" s="71"/>
    </row>
    <row r="58" spans="1:11" x14ac:dyDescent="0.25">
      <c r="A58" s="162" t="str">
        <f>IF('Orçamento-base'!A58&gt;0,'Orçamento-base'!A58,"")</f>
        <v/>
      </c>
      <c r="B58" s="162" t="str">
        <f>'Orçamento-base'!B58</f>
        <v/>
      </c>
      <c r="C58" s="162" t="str">
        <f>IF('Orçamento-base'!C58&gt;0,'Orçamento-base'!C58,"")</f>
        <v/>
      </c>
      <c r="D58" s="156" t="str">
        <f>IF('Orçamento-base'!G58&gt;0,'Orçamento-base'!G58,"")</f>
        <v/>
      </c>
      <c r="E58" s="183" t="str">
        <f>IF('Orçamento-base'!H58&gt;0,'Orçamento-base'!H58,"")</f>
        <v/>
      </c>
      <c r="F58" s="156" t="str">
        <f>IF('Orçamento-base'!I58&gt;0,'Orçamento-base'!I58,"")</f>
        <v/>
      </c>
      <c r="G58" s="174"/>
      <c r="H58" s="156" t="str">
        <f t="shared" si="0"/>
        <v/>
      </c>
      <c r="I58" s="148"/>
      <c r="J58" s="148"/>
      <c r="K58" s="71"/>
    </row>
    <row r="59" spans="1:11" x14ac:dyDescent="0.25">
      <c r="A59" s="162" t="str">
        <f>IF('Orçamento-base'!A59&gt;0,'Orçamento-base'!A59,"")</f>
        <v/>
      </c>
      <c r="B59" s="162" t="str">
        <f>'Orçamento-base'!B59</f>
        <v/>
      </c>
      <c r="C59" s="162" t="str">
        <f>IF('Orçamento-base'!C59&gt;0,'Orçamento-base'!C59,"")</f>
        <v/>
      </c>
      <c r="D59" s="156" t="str">
        <f>IF('Orçamento-base'!G59&gt;0,'Orçamento-base'!G59,"")</f>
        <v/>
      </c>
      <c r="E59" s="183" t="str">
        <f>IF('Orçamento-base'!H59&gt;0,'Orçamento-base'!H59,"")</f>
        <v/>
      </c>
      <c r="F59" s="156" t="str">
        <f>IF('Orçamento-base'!I59&gt;0,'Orçamento-base'!I59,"")</f>
        <v/>
      </c>
      <c r="G59" s="174"/>
      <c r="H59" s="156" t="str">
        <f t="shared" si="0"/>
        <v/>
      </c>
      <c r="I59" s="148"/>
      <c r="J59" s="148"/>
      <c r="K59" s="71"/>
    </row>
    <row r="60" spans="1:11" x14ac:dyDescent="0.25">
      <c r="A60" s="162" t="str">
        <f>IF('Orçamento-base'!A60&gt;0,'Orçamento-base'!A60,"")</f>
        <v/>
      </c>
      <c r="B60" s="162" t="str">
        <f>'Orçamento-base'!B60</f>
        <v/>
      </c>
      <c r="C60" s="162" t="str">
        <f>IF('Orçamento-base'!C60&gt;0,'Orçamento-base'!C60,"")</f>
        <v/>
      </c>
      <c r="D60" s="156" t="str">
        <f>IF('Orçamento-base'!G60&gt;0,'Orçamento-base'!G60,"")</f>
        <v/>
      </c>
      <c r="E60" s="183" t="str">
        <f>IF('Orçamento-base'!H60&gt;0,'Orçamento-base'!H60,"")</f>
        <v/>
      </c>
      <c r="F60" s="156" t="str">
        <f>IF('Orçamento-base'!I60&gt;0,'Orçamento-base'!I60,"")</f>
        <v/>
      </c>
      <c r="G60" s="174"/>
      <c r="H60" s="156" t="str">
        <f t="shared" si="0"/>
        <v/>
      </c>
      <c r="I60" s="148"/>
      <c r="J60" s="148"/>
      <c r="K60" s="71"/>
    </row>
    <row r="61" spans="1:11" x14ac:dyDescent="0.25">
      <c r="A61" s="162" t="str">
        <f>IF('Orçamento-base'!A61&gt;0,'Orçamento-base'!A61,"")</f>
        <v/>
      </c>
      <c r="B61" s="162" t="str">
        <f>'Orçamento-base'!B61</f>
        <v/>
      </c>
      <c r="C61" s="162" t="str">
        <f>IF('Orçamento-base'!C61&gt;0,'Orçamento-base'!C61,"")</f>
        <v/>
      </c>
      <c r="D61" s="156" t="str">
        <f>IF('Orçamento-base'!G61&gt;0,'Orçamento-base'!G61,"")</f>
        <v/>
      </c>
      <c r="E61" s="183" t="str">
        <f>IF('Orçamento-base'!H61&gt;0,'Orçamento-base'!H61,"")</f>
        <v/>
      </c>
      <c r="F61" s="156" t="str">
        <f>IF('Orçamento-base'!I61&gt;0,'Orçamento-base'!I61,"")</f>
        <v/>
      </c>
      <c r="G61" s="174"/>
      <c r="H61" s="156" t="str">
        <f t="shared" si="0"/>
        <v/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183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0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183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0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183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0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 t="str">
        <f>'Orçamento-base'!B65</f>
        <v/>
      </c>
      <c r="C65" s="162" t="str">
        <f>IF('Orçamento-base'!C65&gt;0,'Orçamento-base'!C65,"")</f>
        <v/>
      </c>
      <c r="D65" s="156" t="str">
        <f>IF('Orçamento-base'!G65&gt;0,'Orçamento-base'!G65,"")</f>
        <v/>
      </c>
      <c r="E65" s="183" t="str">
        <f>IF('Orçamento-base'!H65&gt;0,'Orçamento-base'!H65,"")</f>
        <v/>
      </c>
      <c r="F65" s="156" t="str">
        <f>IF('Orçamento-base'!I65&gt;0,'Orçamento-base'!I65,"")</f>
        <v/>
      </c>
      <c r="G65" s="174"/>
      <c r="H65" s="156" t="str">
        <f t="shared" si="0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 t="str">
        <f>'Orçamento-base'!B66</f>
        <v/>
      </c>
      <c r="C66" s="162" t="str">
        <f>IF('Orçamento-base'!C66&gt;0,'Orçamento-base'!C66,"")</f>
        <v/>
      </c>
      <c r="D66" s="156" t="str">
        <f>IF('Orçamento-base'!G66&gt;0,'Orçamento-base'!G66,"")</f>
        <v/>
      </c>
      <c r="E66" s="183" t="str">
        <f>IF('Orçamento-base'!H66&gt;0,'Orçamento-base'!H66,"")</f>
        <v/>
      </c>
      <c r="F66" s="156" t="str">
        <f>IF('Orçamento-base'!I66&gt;0,'Orçamento-base'!I66,"")</f>
        <v/>
      </c>
      <c r="G66" s="174"/>
      <c r="H66" s="156" t="str">
        <f t="shared" si="0"/>
        <v/>
      </c>
      <c r="I66" s="148"/>
      <c r="J66" s="148"/>
      <c r="K66" s="71"/>
    </row>
    <row r="67" spans="1:11" x14ac:dyDescent="0.25">
      <c r="A67" s="162" t="str">
        <f>IF('Orçamento-base'!A67&gt;0,'Orçamento-base'!A67,"")</f>
        <v/>
      </c>
      <c r="B67" s="162" t="str">
        <f>'Orçamento-base'!B67</f>
        <v/>
      </c>
      <c r="C67" s="162" t="str">
        <f>IF('Orçamento-base'!C67&gt;0,'Orçamento-base'!C67,"")</f>
        <v/>
      </c>
      <c r="D67" s="156" t="str">
        <f>IF('Orçamento-base'!G67&gt;0,'Orçamento-base'!G67,"")</f>
        <v/>
      </c>
      <c r="E67" s="183" t="str">
        <f>IF('Orçamento-base'!H67&gt;0,'Orçamento-base'!H67,"")</f>
        <v/>
      </c>
      <c r="F67" s="156" t="str">
        <f>IF('Orçamento-base'!I67&gt;0,'Orçamento-base'!I67,"")</f>
        <v/>
      </c>
      <c r="G67" s="174"/>
      <c r="H67" s="156" t="str">
        <f t="shared" si="0"/>
        <v/>
      </c>
      <c r="I67" s="148"/>
      <c r="J67" s="148"/>
      <c r="K67" s="71"/>
    </row>
    <row r="68" spans="1:11" x14ac:dyDescent="0.25">
      <c r="A68" s="162" t="str">
        <f>IF('Orçamento-base'!A68&gt;0,'Orçamento-base'!A68,"")</f>
        <v/>
      </c>
      <c r="B68" s="162" t="str">
        <f>'Orçamento-base'!B68</f>
        <v/>
      </c>
      <c r="C68" s="162" t="str">
        <f>IF('Orçamento-base'!C68&gt;0,'Orçamento-base'!C68,"")</f>
        <v/>
      </c>
      <c r="D68" s="156" t="str">
        <f>IF('Orçamento-base'!G68&gt;0,'Orçamento-base'!G68,"")</f>
        <v/>
      </c>
      <c r="E68" s="183" t="str">
        <f>IF('Orçamento-base'!H68&gt;0,'Orçamento-base'!H68,"")</f>
        <v/>
      </c>
      <c r="F68" s="156" t="str">
        <f>IF('Orçamento-base'!I68&gt;0,'Orçamento-base'!I68,"")</f>
        <v/>
      </c>
      <c r="G68" s="174"/>
      <c r="H68" s="156" t="str">
        <f t="shared" si="0"/>
        <v/>
      </c>
      <c r="I68" s="148"/>
      <c r="J68" s="148"/>
      <c r="K68" s="71"/>
    </row>
    <row r="69" spans="1:11" x14ac:dyDescent="0.25">
      <c r="A69" s="162" t="str">
        <f>IF('Orçamento-base'!A69&gt;0,'Orçamento-base'!A69,"")</f>
        <v/>
      </c>
      <c r="B69" s="162" t="str">
        <f>'Orçamento-base'!B69</f>
        <v/>
      </c>
      <c r="C69" s="162" t="str">
        <f>IF('Orçamento-base'!C69&gt;0,'Orçamento-base'!C69,"")</f>
        <v/>
      </c>
      <c r="D69" s="156" t="str">
        <f>IF('Orçamento-base'!G69&gt;0,'Orçamento-base'!G69,"")</f>
        <v/>
      </c>
      <c r="E69" s="183" t="str">
        <f>IF('Orçamento-base'!H69&gt;0,'Orçamento-base'!H69,"")</f>
        <v/>
      </c>
      <c r="F69" s="156" t="str">
        <f>IF('Orçamento-base'!I69&gt;0,'Orçamento-base'!I69,"")</f>
        <v/>
      </c>
      <c r="G69" s="174"/>
      <c r="H69" s="156" t="str">
        <f t="shared" si="0"/>
        <v/>
      </c>
      <c r="I69" s="148"/>
      <c r="J69" s="148"/>
      <c r="K69" s="71"/>
    </row>
    <row r="70" spans="1:11" x14ac:dyDescent="0.25">
      <c r="A70" s="162" t="str">
        <f>IF('Orçamento-base'!A70&gt;0,'Orçamento-base'!A70,"")</f>
        <v/>
      </c>
      <c r="B70" s="162" t="str">
        <f>'Orçamento-base'!B70</f>
        <v/>
      </c>
      <c r="C70" s="162" t="str">
        <f>IF('Orçamento-base'!C70&gt;0,'Orçamento-base'!C70,"")</f>
        <v/>
      </c>
      <c r="D70" s="156" t="str">
        <f>IF('Orçamento-base'!G70&gt;0,'Orçamento-base'!G70,"")</f>
        <v/>
      </c>
      <c r="E70" s="183" t="str">
        <f>IF('Orçamento-base'!H70&gt;0,'Orçamento-base'!H70,"")</f>
        <v/>
      </c>
      <c r="F70" s="156" t="str">
        <f>IF('Orçamento-base'!I70&gt;0,'Orçamento-base'!I70,"")</f>
        <v/>
      </c>
      <c r="G70" s="174"/>
      <c r="H70" s="156" t="str">
        <f t="shared" si="0"/>
        <v/>
      </c>
      <c r="I70" s="148"/>
      <c r="J70" s="148"/>
      <c r="K70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2021-08-09T14:03:43Z</cp:lastPrinted>
  <dcterms:created xsi:type="dcterms:W3CDTF">2014-12-09T12:52:40Z</dcterms:created>
  <dcterms:modified xsi:type="dcterms:W3CDTF">2021-08-09T14:03:46Z</dcterms:modified>
</cp:coreProperties>
</file>