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1-21 Registro de Preços TINTAS MAT SINALIZ\TCE\"/>
    </mc:Choice>
  </mc:AlternateContent>
  <xr:revisionPtr revIDLastSave="0" documentId="13_ncr:1_{93FB7234-AAA2-4156-B6D6-7011327FBC0D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8" i="3"/>
  <c r="B19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<sst xmlns="http://schemas.openxmlformats.org/spreadsheetml/2006/main" count="15092" uniqueCount="3982">
  <si>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</si>
  <si>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</si>
  <si>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</si>
  <si>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</si>
  <si>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</si>
  <si>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</si>
  <si>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</si>
  <si>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</si>
  <si>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</si>
  <si>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</si>
  <si>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</si>
  <si>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</si>
  <si>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</si>
  <si>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</si>
  <si>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</si>
  <si>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</si>
  <si>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</si>
  <si>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</si>
  <si>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</si>
  <si>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</si>
  <si>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</si>
  <si>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</si>
  <si>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</si>
  <si>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</si>
  <si>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</si>
  <si>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</si>
  <si>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</si>
  <si>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</si>
  <si>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</si>
  <si>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</si>
  <si>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</si>
  <si>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</si>
  <si>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</si>
  <si>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</si>
  <si>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</si>
  <si>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</si>
  <si>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</si>
  <si>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</si>
  <si>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</si>
  <si>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</si>
  <si>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</si>
  <si>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</si>
  <si>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</si>
  <si>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</si>
  <si>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</si>
  <si>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</si>
  <si>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</si>
  <si>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</si>
  <si>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</si>
  <si>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</si>
  <si>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</si>
  <si>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</si>
  <si>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</si>
  <si>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</si>
  <si>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</si>
  <si>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</si>
  <si>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</si>
  <si>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</si>
  <si>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</si>
  <si>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</si>
  <si>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</si>
  <si>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</si>
  <si>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</si>
  <si>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</si>
  <si>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</si>
  <si>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</si>
  <si>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</si>
  <si>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</si>
  <si>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</si>
  <si>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</si>
  <si>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</si>
  <si>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</si>
  <si>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</si>
  <si>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</si>
  <si>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</si>
  <si>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</si>
  <si>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</si>
  <si>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</si>
  <si>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</si>
  <si>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</si>
  <si>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</si>
  <si>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</si>
  <si>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</si>
  <si>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</si>
  <si>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</si>
  <si>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</si>
  <si>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</si>
  <si>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</si>
  <si>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</si>
  <si>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</si>
  <si>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</si>
  <si>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</si>
  <si>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</si>
  <si>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</si>
  <si>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</si>
  <si>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</si>
  <si>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</si>
  <si>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</si>
  <si>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</si>
  <si>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</si>
  <si>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</si>
  <si>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</si>
  <si>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</si>
  <si>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</si>
  <si>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</si>
  <si>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</si>
  <si>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</si>
  <si>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</si>
  <si>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</si>
  <si>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</si>
  <si>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</si>
  <si>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</si>
  <si>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</si>
  <si>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</si>
  <si>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</si>
  <si>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</si>
  <si>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</si>
  <si>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</si>
  <si>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</si>
  <si>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</si>
  <si>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</si>
  <si>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</si>
  <si>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</si>
  <si>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</si>
  <si>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</si>
  <si>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</si>
  <si>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</si>
  <si>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</si>
  <si>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</si>
  <si>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</si>
  <si>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</si>
  <si>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</si>
  <si>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</si>
  <si>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</si>
  <si>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</si>
  <si>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</si>
  <si>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</si>
  <si>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</si>
  <si>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</si>
  <si>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</si>
  <si>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</si>
  <si>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</si>
  <si>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</si>
  <si>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</si>
  <si>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</si>
  <si>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</si>
  <si>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</si>
  <si>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</si>
  <si>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</si>
  <si>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</si>
  <si>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</si>
  <si>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</si>
  <si>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</si>
  <si>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</si>
  <si>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</si>
  <si>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</si>
  <si>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</si>
  <si>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</si>
  <si>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</si>
  <si>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</si>
  <si>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</si>
  <si>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</si>
  <si>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</si>
  <si>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</si>
  <si>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</si>
  <si>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</si>
  <si>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</si>
  <si>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</si>
  <si>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</si>
  <si>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</si>
  <si>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</si>
  <si>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</si>
  <si>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</si>
  <si>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</si>
  <si>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</si>
  <si>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</si>
  <si>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</si>
  <si>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</si>
  <si>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</si>
  <si>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</si>
  <si>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</si>
  <si>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</si>
  <si>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</si>
  <si>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</si>
  <si>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</si>
  <si>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</si>
  <si>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</si>
  <si>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</si>
  <si>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</si>
  <si>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</si>
  <si>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</si>
  <si>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</si>
  <si>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</si>
  <si>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</si>
  <si>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</si>
  <si>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</si>
  <si>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</si>
  <si>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</si>
  <si>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</si>
  <si>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</si>
  <si>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</si>
  <si>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</si>
  <si>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</si>
  <si>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</si>
  <si>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</si>
  <si>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</si>
  <si>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</si>
  <si>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</si>
  <si>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</si>
  <si>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</si>
  <si>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</si>
  <si>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</si>
  <si>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</si>
  <si>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</si>
  <si>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</si>
  <si>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</si>
  <si>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</si>
  <si>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</si>
  <si>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</si>
  <si>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</si>
  <si>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</si>
  <si>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</si>
  <si>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</si>
  <si>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</si>
  <si>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</si>
  <si>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</si>
  <si>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</si>
  <si>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</si>
  <si>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</si>
  <si>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</si>
  <si>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</si>
  <si>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</si>
  <si>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</si>
  <si>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</si>
  <si>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</si>
  <si>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</si>
  <si>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</si>
  <si>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</si>
  <si>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</si>
  <si>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</si>
  <si>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</si>
  <si>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</si>
  <si>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</si>
  <si>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</si>
  <si>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</si>
  <si>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</si>
  <si>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</si>
  <si>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</si>
  <si>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</si>
  <si>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</si>
  <si>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</si>
  <si>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</si>
  <si>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</si>
  <si>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</si>
  <si>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</si>
  <si>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</si>
  <si>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</si>
  <si>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</si>
  <si>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</si>
  <si>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</si>
  <si>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</si>
  <si>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</si>
  <si>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</si>
  <si>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</si>
  <si>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</si>
  <si>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</si>
  <si>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</si>
  <si>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</si>
  <si>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</si>
  <si>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</si>
  <si>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</si>
  <si>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</si>
  <si>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</si>
  <si>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</si>
  <si>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</si>
  <si>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</si>
  <si>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</si>
  <si>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</si>
  <si>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</si>
  <si>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</si>
  <si>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</si>
  <si>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</si>
  <si>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</si>
  <si>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</si>
  <si>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</si>
  <si>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</si>
  <si>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</si>
  <si>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</si>
  <si>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</si>
  <si>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</si>
  <si>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</si>
  <si>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</si>
  <si>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</si>
  <si>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</si>
  <si>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</si>
  <si>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</si>
  <si>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</si>
  <si>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</si>
  <si>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</si>
  <si>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</si>
  <si>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</si>
  <si>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</si>
  <si>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</si>
  <si>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</si>
  <si>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</si>
  <si>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</si>
  <si>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</si>
  <si>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</si>
  <si>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</si>
  <si>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</si>
  <si>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</si>
  <si>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</si>
  <si>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</si>
  <si>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</si>
  <si>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</si>
  <si>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</si>
  <si>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</si>
  <si>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</si>
  <si>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</si>
  <si>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</si>
  <si>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</si>
  <si>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</si>
  <si>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</si>
  <si>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</si>
  <si>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</si>
  <si>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</si>
  <si>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</si>
  <si>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</si>
  <si>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</si>
  <si>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</si>
  <si>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</si>
  <si>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</si>
  <si>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</si>
  <si>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</si>
  <si>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</si>
  <si>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</si>
  <si>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</si>
  <si>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</si>
  <si>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</si>
  <si>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</si>
  <si>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</si>
  <si>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</si>
  <si>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</si>
  <si>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</si>
  <si>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</si>
  <si>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</si>
  <si>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</si>
  <si>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</si>
  <si>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</si>
  <si>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</si>
  <si>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</si>
  <si>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</si>
  <si>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</si>
  <si>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</si>
  <si>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</si>
  <si>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</si>
  <si>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</si>
  <si>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</si>
  <si>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</si>
  <si>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</si>
  <si>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</si>
  <si>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</si>
  <si>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</si>
  <si>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</si>
  <si>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</si>
  <si>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</si>
  <si>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</si>
  <si>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</si>
  <si>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</si>
  <si>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</si>
  <si>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</si>
  <si>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</si>
  <si>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</si>
  <si>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</si>
  <si>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</si>
  <si>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</si>
  <si>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</si>
  <si>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</si>
  <si>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</si>
  <si>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</si>
  <si>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</si>
  <si>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</si>
  <si>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</si>
  <si>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</si>
  <si>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</si>
  <si>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</si>
  <si>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</si>
  <si>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</si>
  <si>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</si>
  <si>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</si>
  <si>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</si>
  <si>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</si>
  <si>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</si>
  <si>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</si>
  <si>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</si>
  <si>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</si>
  <si>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</si>
  <si>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</si>
  <si>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</si>
  <si>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</si>
  <si>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</si>
  <si>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</si>
  <si>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</si>
  <si>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</si>
  <si>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</si>
  <si>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</si>
  <si>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</si>
  <si>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</si>
  <si>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</si>
  <si>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</si>
  <si>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</si>
  <si>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</si>
  <si>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</si>
  <si>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</si>
  <si>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</si>
  <si>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</si>
  <si>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</si>
  <si>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</si>
  <si>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</si>
  <si>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</si>
  <si>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</si>
  <si>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</si>
  <si>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</si>
  <si>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</si>
  <si>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</si>
  <si>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</si>
  <si>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</si>
  <si>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</si>
  <si>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</si>
  <si>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</si>
  <si>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</si>
  <si>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</si>
  <si>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</si>
  <si>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</si>
  <si>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</si>
  <si>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</si>
  <si>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</si>
  <si>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</si>
  <si>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</si>
  <si>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</si>
  <si>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</si>
  <si>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</si>
  <si>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</si>
  <si>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</si>
  <si>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</si>
  <si>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</si>
  <si>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</si>
  <si>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</si>
  <si>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</si>
  <si>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</si>
  <si>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</si>
  <si>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</si>
  <si>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</si>
  <si>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</si>
  <si>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</si>
  <si>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</si>
  <si>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</si>
  <si>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</si>
  <si>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</si>
  <si>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</si>
  <si>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</si>
  <si>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</si>
  <si>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</si>
  <si>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</si>
  <si>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</si>
  <si>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</si>
  <si>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</si>
  <si>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</si>
  <si>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</si>
  <si>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</si>
  <si>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</si>
  <si>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</si>
  <si>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</si>
  <si>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</si>
  <si>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</si>
  <si>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</si>
  <si>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</si>
  <si>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</si>
  <si>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</si>
  <si>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</si>
  <si>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</si>
  <si>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</si>
  <si>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</si>
  <si>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</si>
  <si>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</si>
  <si>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</si>
  <si>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</si>
  <si>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</si>
  <si>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</si>
  <si>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</si>
  <si>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</si>
  <si>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</si>
  <si>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</si>
  <si>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</si>
  <si>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</si>
  <si>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</si>
  <si>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</si>
  <si>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</si>
  <si>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</si>
  <si>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</si>
  <si>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</si>
  <si>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</si>
  <si>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</si>
  <si>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</si>
  <si>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</si>
  <si>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</si>
  <si>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</si>
  <si>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</si>
  <si>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</si>
  <si>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</si>
  <si>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</si>
  <si>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</si>
  <si>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</si>
  <si>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</si>
  <si>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</si>
  <si>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</si>
  <si>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</si>
  <si>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</si>
  <si>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</si>
  <si>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</si>
  <si>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</si>
  <si>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</si>
  <si>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</si>
  <si>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</si>
  <si>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</si>
  <si>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</si>
  <si>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</si>
  <si>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</si>
  <si>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</si>
  <si>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</si>
  <si>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</si>
  <si>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</si>
  <si>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</si>
  <si>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</si>
  <si>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</si>
  <si>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</si>
  <si>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</si>
  <si>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</si>
  <si>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</si>
  <si>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</si>
  <si>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</si>
  <si>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</si>
  <si>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</si>
  <si>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</si>
  <si>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</si>
  <si>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</si>
  <si>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</si>
  <si>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</si>
  <si>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</si>
  <si>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</si>
  <si>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</si>
  <si>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</si>
  <si>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</si>
  <si>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</si>
  <si>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</si>
  <si>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</si>
  <si>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</si>
  <si>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</si>
  <si>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</si>
  <si>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</si>
  <si>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</si>
  <si>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</si>
  <si>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</si>
  <si>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</si>
  <si>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</si>
  <si>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</si>
  <si>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</si>
  <si>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</si>
  <si>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</si>
  <si>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</si>
  <si>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</si>
  <si>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</si>
  <si>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</si>
  <si>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</si>
  <si>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</si>
  <si>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</si>
  <si>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</si>
  <si>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</si>
  <si>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</si>
  <si>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</si>
  <si>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</si>
  <si>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</si>
  <si>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</si>
  <si>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</si>
  <si>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</si>
  <si>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</si>
  <si>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</si>
  <si>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</si>
  <si>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</si>
  <si>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</si>
  <si>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</si>
  <si>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</si>
  <si>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</si>
  <si>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</si>
  <si>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</si>
  <si>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</si>
  <si>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</si>
  <si>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</si>
  <si>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</si>
  <si>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</si>
  <si>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</si>
  <si>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</si>
  <si>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</si>
  <si>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</si>
  <si>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</si>
  <si>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</si>
  <si>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</si>
  <si>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</si>
  <si>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</si>
  <si>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</si>
  <si>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</si>
  <si>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</si>
  <si>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</si>
  <si>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</si>
  <si>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</si>
  <si>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</si>
  <si>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</si>
  <si>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</si>
  <si>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</si>
  <si>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</si>
  <si>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</si>
  <si>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</si>
  <si>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</si>
  <si>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</si>
  <si>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</si>
  <si>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</si>
  <si>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</si>
  <si>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</si>
  <si>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</si>
  <si>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</si>
  <si>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</si>
  <si>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</si>
  <si>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</si>
  <si>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</si>
  <si>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</si>
  <si>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</si>
  <si>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</si>
  <si>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</si>
  <si>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</si>
  <si>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</si>
  <si>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</si>
  <si>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</si>
  <si>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</si>
  <si>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</si>
  <si>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</si>
  <si>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</si>
  <si>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</si>
  <si>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</si>
  <si>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</si>
  <si>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</si>
  <si>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</si>
  <si>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</si>
  <si>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</si>
  <si>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</si>
  <si>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</si>
  <si>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</si>
  <si>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</si>
  <si>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</si>
  <si>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</si>
  <si>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</si>
  <si>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</si>
  <si>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</si>
  <si>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</si>
  <si>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</si>
  <si>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</si>
  <si>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</si>
  <si>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</si>
  <si>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</si>
  <si>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</si>
  <si>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</si>
  <si>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</si>
  <si>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</si>
  <si>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</si>
  <si>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</si>
  <si>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</si>
  <si>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</si>
  <si>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</si>
  <si>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</si>
  <si>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</si>
  <si>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</si>
  <si>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</si>
  <si>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</si>
  <si>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</si>
  <si>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</si>
  <si>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</si>
  <si>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</si>
  <si>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</si>
  <si>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</si>
  <si>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</si>
  <si>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</si>
  <si>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</si>
  <si>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</si>
  <si>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</si>
  <si>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</si>
  <si>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</si>
  <si>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</si>
  <si>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</si>
  <si>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</si>
  <si>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</si>
  <si>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</si>
  <si>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</si>
  <si>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</si>
  <si>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</si>
  <si>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</si>
  <si>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</si>
  <si>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</si>
  <si>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</si>
  <si>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</si>
  <si>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</si>
  <si>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</si>
  <si>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</si>
  <si>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</si>
  <si>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</si>
  <si>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</si>
  <si>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</si>
  <si>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</si>
  <si>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</si>
  <si>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</si>
  <si>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</si>
  <si>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</si>
  <si>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</si>
  <si>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</si>
  <si>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</si>
  <si>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</si>
  <si>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</si>
  <si>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</si>
  <si>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</si>
  <si>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</si>
  <si>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</si>
  <si>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</si>
  <si>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</si>
  <si>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</si>
  <si>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</si>
  <si>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</si>
  <si>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</si>
  <si>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</si>
  <si>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</si>
  <si>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</si>
  <si>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</si>
  <si>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</si>
  <si>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</si>
  <si>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</si>
  <si>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</si>
  <si>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</si>
  <si>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</si>
  <si>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</si>
  <si>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</si>
  <si>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</si>
  <si>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</si>
  <si>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</si>
  <si>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</si>
  <si>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</si>
  <si>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</si>
  <si>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</si>
  <si>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</si>
  <si>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</si>
  <si>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</si>
  <si>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</si>
  <si>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</si>
  <si>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</si>
  <si>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</si>
  <si>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</si>
  <si>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</si>
  <si>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</si>
  <si>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</si>
  <si>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</si>
  <si>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</si>
  <si>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</si>
  <si>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</si>
  <si>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</si>
  <si>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</si>
  <si>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</si>
  <si>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</si>
  <si>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</si>
  <si>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</si>
  <si>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</si>
  <si>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</si>
  <si>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</si>
  <si>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</si>
  <si>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</si>
  <si>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</si>
  <si>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</si>
  <si>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</si>
  <si>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</si>
  <si>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</si>
  <si>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</si>
  <si>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</si>
  <si>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</si>
  <si>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</si>
  <si>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</si>
  <si>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</si>
  <si>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</si>
  <si>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</si>
  <si>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</si>
  <si>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</si>
  <si>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</si>
  <si>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</si>
  <si>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</si>
  <si>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</si>
  <si>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</si>
  <si>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</si>
  <si>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</si>
  <si>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</si>
  <si>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</si>
  <si>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</si>
  <si>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</si>
  <si>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</si>
  <si>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</si>
  <si>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</si>
  <si>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</si>
  <si>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</si>
  <si>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</si>
  <si>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</si>
  <si>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</si>
  <si>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</si>
  <si>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</si>
  <si>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</si>
  <si>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</si>
  <si>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</si>
  <si>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</si>
  <si>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</si>
  <si>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</si>
  <si>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</si>
  <si>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</si>
  <si>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</si>
  <si>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</si>
  <si>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</si>
  <si>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</si>
  <si>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</si>
  <si>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</si>
  <si>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</si>
  <si>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</si>
  <si>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</si>
  <si>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</si>
  <si>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</si>
  <si>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</si>
  <si>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</si>
  <si>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</si>
  <si>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</si>
  <si>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</si>
  <si>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</si>
  <si>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</si>
  <si>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</si>
  <si>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</si>
  <si>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</si>
  <si>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</si>
  <si>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</si>
  <si>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</si>
  <si>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</si>
  <si>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</si>
  <si>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</si>
  <si>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</si>
  <si>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</si>
  <si>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</si>
  <si>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</si>
  <si>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</si>
  <si>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</si>
  <si>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</si>
  <si>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</si>
  <si>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</si>
  <si>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</si>
  <si>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</si>
  <si>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</si>
  <si>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</si>
  <si>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</si>
  <si>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</si>
  <si>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</si>
  <si>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</si>
  <si>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</si>
  <si>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</si>
  <si>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</si>
  <si>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</si>
  <si>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</si>
  <si>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</si>
  <si>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</si>
  <si>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</si>
  <si>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</si>
  <si>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</si>
  <si>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</si>
  <si>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</si>
  <si>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</si>
  <si>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</si>
  <si>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</si>
  <si>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</si>
  <si>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</si>
  <si>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</si>
  <si>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</si>
  <si>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</si>
  <si>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</si>
  <si>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</si>
  <si>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</si>
  <si>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</si>
  <si>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</si>
  <si>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</si>
  <si>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</si>
  <si>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</si>
  <si>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</si>
  <si>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</si>
  <si>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</si>
  <si>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</si>
  <si>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</si>
  <si>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</si>
  <si>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</si>
  <si>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</si>
  <si>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</si>
  <si>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</si>
  <si>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</si>
  <si>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</si>
  <si>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</si>
  <si>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</si>
  <si>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</si>
  <si>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</si>
  <si>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</si>
  <si>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</si>
  <si>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</si>
  <si>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</si>
  <si>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</si>
  <si>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</si>
  <si>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</si>
  <si>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</si>
  <si>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</si>
  <si>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</si>
  <si>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</si>
  <si>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</si>
  <si>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</si>
  <si>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</si>
  <si>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</si>
  <si>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</si>
  <si>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</si>
  <si>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</si>
  <si>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</si>
  <si>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</si>
  <si>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</si>
  <si>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</si>
  <si>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</si>
  <si>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</si>
  <si>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</si>
  <si>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</si>
  <si>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</si>
  <si>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</si>
  <si>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</si>
  <si>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</si>
  <si>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</si>
  <si>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</si>
  <si>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</si>
  <si>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</si>
  <si>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</si>
  <si>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</si>
  <si>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</si>
  <si>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</si>
  <si>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</si>
  <si>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</si>
  <si>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</si>
  <si>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</si>
  <si>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</si>
  <si>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</si>
  <si>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</si>
  <si>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</si>
  <si>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</si>
  <si>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</si>
  <si>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</si>
  <si>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</si>
  <si>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</si>
  <si>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</si>
  <si>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</si>
  <si>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</si>
  <si>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</si>
  <si>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</si>
  <si>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</si>
  <si>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</si>
  <si>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</si>
  <si>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</si>
  <si>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</si>
  <si>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</si>
  <si>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</si>
  <si>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</si>
  <si>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</si>
  <si>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</si>
  <si>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</si>
  <si>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</si>
  <si>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</si>
  <si>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</si>
  <si>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</si>
  <si>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</si>
  <si>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</si>
  <si>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</si>
  <si>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</si>
  <si>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</si>
  <si>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</si>
  <si>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</si>
  <si>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</si>
  <si>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</si>
  <si>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</si>
  <si>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</si>
  <si>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</si>
  <si>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</si>
  <si>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</si>
  <si>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</si>
  <si>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</si>
  <si>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</si>
  <si>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</si>
  <si>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</si>
  <si>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</si>
  <si>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</si>
  <si>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</si>
  <si>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</si>
  <si>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</si>
  <si>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</si>
  <si>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</si>
  <si>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</si>
  <si>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</si>
  <si>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</si>
  <si>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</si>
  <si>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</si>
  <si>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</si>
  <si>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</si>
  <si>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</si>
  <si>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</si>
  <si>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</si>
  <si>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</si>
  <si>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</si>
  <si>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</si>
  <si>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</si>
  <si>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</si>
  <si>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</si>
  <si>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</si>
  <si>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</si>
  <si>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</si>
  <si>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</si>
  <si>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</si>
  <si>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</si>
  <si>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</si>
  <si>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</si>
  <si>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</si>
  <si>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</si>
  <si>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</si>
  <si>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</si>
  <si>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</si>
  <si>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</si>
  <si>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</si>
  <si>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</si>
  <si>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</si>
  <si>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</si>
  <si>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</si>
  <si>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</si>
  <si>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</si>
  <si>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</si>
  <si>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</si>
  <si>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</si>
  <si>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</si>
  <si>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</si>
  <si>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</si>
  <si>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</si>
  <si>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</si>
  <si>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</si>
  <si>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</si>
  <si>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</si>
  <si>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</si>
  <si>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</si>
  <si>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</si>
  <si>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</si>
  <si>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</si>
  <si>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</si>
  <si>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</si>
  <si>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</si>
  <si>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</si>
  <si>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</si>
  <si>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</si>
  <si>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</si>
  <si>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</si>
  <si>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</si>
  <si>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</si>
  <si>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</si>
  <si>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</si>
  <si>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</si>
  <si>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</si>
  <si>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</si>
  <si>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</si>
  <si>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</si>
  <si>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</si>
  <si>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</si>
  <si>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</si>
  <si>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</si>
  <si>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</si>
  <si>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</si>
  <si>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</si>
  <si>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</si>
  <si>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</si>
  <si>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</si>
  <si>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</si>
  <si>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</si>
  <si>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</si>
  <si>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</si>
  <si>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</si>
  <si>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</si>
  <si>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</si>
  <si>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</si>
  <si>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</si>
  <si>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</si>
  <si>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</si>
  <si>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</si>
  <si>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</si>
  <si>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</si>
  <si>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</si>
  <si>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</si>
  <si>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</si>
  <si>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</si>
  <si>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</si>
  <si>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</si>
  <si>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</si>
  <si>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</si>
  <si>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</si>
  <si>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</si>
  <si>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</si>
  <si>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</si>
  <si>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</si>
  <si>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</si>
  <si>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</si>
  <si>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</si>
  <si>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</si>
  <si>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</si>
  <si>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</si>
  <si>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</si>
  <si>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</si>
  <si>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</si>
  <si>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</si>
  <si>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</si>
  <si>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</si>
  <si>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</si>
  <si>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</si>
  <si>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</si>
  <si>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</si>
  <si>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</si>
  <si>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</si>
  <si>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</si>
  <si>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</si>
  <si>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</si>
  <si>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</si>
  <si>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</si>
  <si>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</si>
  <si>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</si>
  <si>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</si>
  <si>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</si>
  <si>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</si>
  <si>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</si>
  <si>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</si>
  <si>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</si>
  <si>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</si>
  <si>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</si>
  <si>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</si>
  <si>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</si>
  <si>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</si>
  <si>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</si>
  <si>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</si>
  <si>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</si>
  <si>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</si>
  <si>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</si>
  <si>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</si>
  <si>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</si>
  <si>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</si>
  <si>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</si>
  <si>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</si>
  <si>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</si>
  <si>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</si>
  <si>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</si>
  <si>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</si>
  <si>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</si>
  <si>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</si>
  <si>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</si>
  <si>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</si>
  <si>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</si>
  <si>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</si>
  <si>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</si>
  <si>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</si>
  <si>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</si>
  <si>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</si>
  <si>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</si>
  <si>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</si>
  <si>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</si>
  <si>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</si>
  <si>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</si>
  <si>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</si>
  <si>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</si>
  <si>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</si>
  <si>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</si>
  <si>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</si>
  <si>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</si>
  <si>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</si>
  <si>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</si>
  <si>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</si>
  <si>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</si>
  <si>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</si>
  <si>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</si>
  <si>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</si>
  <si>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</si>
  <si>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</si>
  <si>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</si>
  <si>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</si>
  <si>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</si>
  <si>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</si>
  <si>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</si>
  <si>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</si>
  <si>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</si>
  <si>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</si>
  <si>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</si>
  <si>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</si>
  <si>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</si>
  <si>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</si>
  <si>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</si>
  <si>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</si>
  <si>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</si>
  <si>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</si>
  <si>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</si>
  <si>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</si>
  <si>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</si>
  <si>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</si>
  <si>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</si>
  <si>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</si>
  <si>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</si>
  <si>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</si>
  <si>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</si>
  <si>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</si>
  <si>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</si>
  <si>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</si>
  <si>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</si>
  <si>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</si>
  <si>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</si>
  <si>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</si>
  <si>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</si>
  <si>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</si>
  <si>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</si>
  <si>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</si>
  <si>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</si>
  <si>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</si>
  <si>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</si>
  <si>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</si>
  <si>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</si>
  <si>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</si>
  <si>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</si>
  <si>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</si>
  <si>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</si>
  <si>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</si>
  <si>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</si>
  <si>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</si>
  <si>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</si>
  <si>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</si>
  <si>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</si>
  <si>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</si>
  <si>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</si>
  <si>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</si>
  <si>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</si>
  <si>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</si>
  <si>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</si>
  <si>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</si>
  <si>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</si>
  <si>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</si>
  <si>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</si>
  <si>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</si>
  <si>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</si>
  <si>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</si>
  <si>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</si>
  <si>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</si>
  <si>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</si>
  <si>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</si>
  <si>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</si>
  <si>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</si>
  <si>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</si>
  <si>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</si>
  <si>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</si>
  <si>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</si>
  <si>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</si>
  <si>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</si>
  <si>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</si>
  <si>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</si>
  <si>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</si>
  <si>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</si>
  <si>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</si>
  <si>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</si>
  <si>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</si>
  <si>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</si>
  <si>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</si>
  <si>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</si>
  <si>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</si>
  <si>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</si>
  <si>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</si>
  <si>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</si>
  <si>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</si>
  <si>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</si>
  <si>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</si>
  <si>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</si>
  <si>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</si>
  <si>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</si>
  <si>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</si>
  <si>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</si>
  <si>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</si>
  <si>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</si>
  <si>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</si>
  <si>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</si>
  <si>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</si>
  <si>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</si>
  <si>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</si>
  <si>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</si>
  <si>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</si>
  <si>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</si>
  <si>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</si>
  <si>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</si>
  <si>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</si>
  <si>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</si>
  <si>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</si>
  <si>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</si>
  <si>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</si>
  <si>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</si>
  <si>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</si>
  <si>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</si>
  <si>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</si>
  <si>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</si>
  <si>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</si>
  <si>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</si>
  <si>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</si>
  <si>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</si>
  <si>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</si>
  <si>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</si>
  <si>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</si>
  <si>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</si>
  <si>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</si>
  <si>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</si>
  <si>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</si>
  <si>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</si>
  <si>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</si>
  <si>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</si>
  <si>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</si>
  <si>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</si>
  <si>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</si>
  <si>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</si>
  <si>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</si>
  <si>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</si>
  <si>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</si>
  <si>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</si>
  <si>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</si>
  <si>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</si>
  <si>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</si>
  <si>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</si>
  <si>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</si>
  <si>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</si>
  <si>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</si>
  <si>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</si>
  <si>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</si>
  <si>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</si>
  <si>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</si>
  <si>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</si>
  <si>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</si>
  <si>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</si>
  <si>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</si>
  <si>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</si>
  <si>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</si>
  <si>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</si>
  <si>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</si>
  <si>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</si>
  <si>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</si>
  <si>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</si>
  <si>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</si>
  <si>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</si>
  <si>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</si>
  <si>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</si>
  <si>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</si>
  <si>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</si>
  <si>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</si>
  <si>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</si>
  <si>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</si>
  <si>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</si>
  <si>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</si>
  <si>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</si>
  <si>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</si>
  <si>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</si>
  <si>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</si>
  <si>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</si>
  <si>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</si>
  <si>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</si>
  <si>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</si>
  <si>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</si>
  <si>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</si>
  <si>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</si>
  <si>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</si>
  <si>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</si>
  <si>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</si>
  <si>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</si>
  <si>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</si>
  <si>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</si>
  <si>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</si>
  <si>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</si>
  <si>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</si>
  <si>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</si>
  <si>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</si>
  <si>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</si>
  <si>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</si>
  <si>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</si>
  <si>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</si>
  <si>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</si>
  <si>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</si>
  <si>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</si>
  <si>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</si>
  <si>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</si>
  <si>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</si>
  <si>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</si>
  <si>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</si>
  <si>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</si>
  <si>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</si>
  <si>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</si>
  <si>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</si>
  <si>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</si>
  <si>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</si>
  <si>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</si>
  <si>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</si>
  <si>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</si>
  <si>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</si>
  <si>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</si>
  <si>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</si>
  <si>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</si>
  <si>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</si>
  <si>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</si>
  <si>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</si>
  <si>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</si>
  <si>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</si>
  <si>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</si>
  <si>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</si>
  <si>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</si>
  <si>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</si>
  <si>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</si>
  <si>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</si>
  <si>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</si>
  <si>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</si>
  <si>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</si>
  <si>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</si>
  <si>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</si>
  <si>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</si>
  <si>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</si>
  <si>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</si>
  <si>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</si>
  <si>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</si>
  <si>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</si>
  <si>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</si>
  <si>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</si>
  <si>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</si>
  <si>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</si>
  <si>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</si>
  <si>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</si>
  <si>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</si>
  <si>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</si>
  <si>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</si>
  <si>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</si>
  <si>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</si>
  <si>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</si>
  <si>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</si>
  <si>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</si>
  <si>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</si>
  <si>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</si>
  <si>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</si>
  <si>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</si>
  <si>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</si>
  <si>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</si>
  <si>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</si>
  <si>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</si>
  <si>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</si>
  <si>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</si>
  <si>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</si>
  <si>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</si>
  <si>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</si>
  <si>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</si>
  <si>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</si>
  <si>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</si>
  <si>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</si>
  <si>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</si>
  <si>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</si>
  <si>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</si>
  <si>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</si>
  <si>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</si>
  <si>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</si>
  <si>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</si>
  <si>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</si>
  <si>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</si>
  <si>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</si>
  <si>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</si>
  <si>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</si>
  <si>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</si>
  <si>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</si>
  <si>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</si>
  <si>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</si>
  <si>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</si>
  <si>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</si>
  <si>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</si>
  <si>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</si>
  <si>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</si>
  <si>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</si>
  <si>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</si>
  <si>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</si>
  <si>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</si>
  <si>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</si>
  <si>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</si>
  <si>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</si>
  <si>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</si>
  <si>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</si>
  <si>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</si>
  <si>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</si>
  <si>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</si>
  <si>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</si>
  <si>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</si>
  <si>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</si>
  <si>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</si>
  <si>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</si>
  <si>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</si>
  <si>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</si>
  <si>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</si>
  <si>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</si>
  <si>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</si>
  <si>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</si>
  <si>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</si>
  <si>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</si>
  <si>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</si>
  <si>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</si>
  <si>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</si>
  <si>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</si>
  <si>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</si>
  <si>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</si>
  <si>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</si>
  <si>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</si>
  <si>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</si>
  <si>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</si>
  <si>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</si>
  <si>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</si>
  <si>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</si>
  <si>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</si>
  <si>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</si>
  <si>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</si>
  <si>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</si>
  <si>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</si>
  <si>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</si>
  <si>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</si>
  <si>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</si>
  <si>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</si>
  <si>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</si>
  <si>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</si>
  <si>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</si>
  <si>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</si>
  <si>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</si>
  <si>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</si>
  <si>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</si>
  <si>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</si>
  <si>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</si>
  <si>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</si>
  <si>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</si>
  <si>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</si>
  <si>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</si>
  <si>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</si>
  <si>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</si>
  <si>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</si>
  <si>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</si>
  <si>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</si>
  <si>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</si>
  <si>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</si>
  <si>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</si>
  <si>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</si>
  <si>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</si>
  <si>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</si>
  <si>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</si>
  <si>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</si>
  <si>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</si>
  <si>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</si>
  <si>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</si>
  <si>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</si>
  <si>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</si>
  <si>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</si>
  <si>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</si>
  <si>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</si>
  <si>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</si>
  <si>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</si>
  <si>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</si>
  <si>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</si>
  <si>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</si>
  <si>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</si>
  <si>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</si>
  <si>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</si>
  <si>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</si>
  <si>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</si>
  <si>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</si>
  <si>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</si>
  <si>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</si>
  <si>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</si>
  <si>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</si>
  <si>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</si>
  <si>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</si>
  <si>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</si>
  <si>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</si>
  <si>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</si>
  <si>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</si>
  <si>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</si>
  <si>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</si>
  <si>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</si>
  <si>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</si>
  <si>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</si>
  <si>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</si>
  <si>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</si>
  <si>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</si>
  <si>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</si>
  <si>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</si>
  <si>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</si>
  <si>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</si>
  <si>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</si>
  <si>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</si>
  <si>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</si>
  <si>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</si>
  <si>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</si>
  <si>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</si>
  <si>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</si>
  <si>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</si>
  <si>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</si>
  <si>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</si>
  <si>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</si>
  <si>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</si>
  <si>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</si>
  <si>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</si>
  <si>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</si>
  <si>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</si>
  <si>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</si>
  <si>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</si>
  <si>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</si>
  <si>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</si>
  <si>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</si>
  <si>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</si>
  <si>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</si>
  <si>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</si>
  <si>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</si>
  <si>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</si>
  <si>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</si>
  <si>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</si>
  <si>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</si>
  <si>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</si>
  <si>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</si>
  <si>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</si>
  <si>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</si>
  <si>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</si>
  <si>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</si>
  <si>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</si>
  <si>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</si>
  <si>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</si>
  <si>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</si>
  <si>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</si>
  <si>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</si>
  <si>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</si>
  <si>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</si>
  <si>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</si>
  <si>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</si>
  <si>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</si>
  <si>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</si>
  <si>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</si>
  <si>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</si>
  <si>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</si>
  <si>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</si>
  <si>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</si>
  <si>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</si>
  <si>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</si>
  <si>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</si>
  <si>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</si>
  <si>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</si>
  <si>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</si>
  <si>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</si>
  <si>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</si>
  <si>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</si>
  <si>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</si>
  <si>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</si>
  <si>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</si>
  <si>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</si>
  <si>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</si>
  <si>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</si>
  <si>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</si>
  <si>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</si>
  <si>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</si>
  <si>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</si>
  <si>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</si>
  <si>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</si>
  <si>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</si>
  <si>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</si>
  <si>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</si>
  <si>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</si>
  <si>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</si>
  <si>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</si>
  <si>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</si>
  <si>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</si>
  <si>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</si>
  <si>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</si>
  <si>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</si>
  <si>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</si>
  <si>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</si>
  <si>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</si>
  <si>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</si>
  <si>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</si>
  <si>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</si>
  <si>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</si>
  <si>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</si>
  <si>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</si>
  <si>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</si>
  <si>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</si>
  <si>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</si>
  <si>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</si>
  <si>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</si>
  <si>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</si>
  <si>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</si>
  <si>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</si>
  <si>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</si>
  <si>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</si>
  <si>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</si>
  <si>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</si>
  <si>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</si>
  <si>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</si>
  <si>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</si>
  <si>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</si>
  <si>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</si>
  <si>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</si>
  <si>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</si>
  <si>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</si>
  <si>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</si>
  <si>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</si>
  <si>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</si>
  <si>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</si>
  <si>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</si>
  <si>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</si>
  <si>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</si>
  <si>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</si>
  <si>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</si>
  <si>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</si>
  <si>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</si>
  <si>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</si>
  <si>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</si>
  <si>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</si>
  <si>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</si>
  <si>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</si>
  <si>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</si>
  <si>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</si>
  <si>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</si>
  <si>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</si>
  <si>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</si>
  <si>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</si>
  <si>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</si>
  <si>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</si>
  <si>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</si>
  <si>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</si>
  <si>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</si>
  <si>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</si>
  <si>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</si>
  <si>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</si>
  <si>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</si>
  <si>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</si>
  <si>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</si>
  <si>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</si>
  <si>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</si>
  <si>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</si>
  <si>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</si>
  <si>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</si>
  <si>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</si>
  <si>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</si>
  <si>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</si>
  <si>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</si>
  <si>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</si>
  <si>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</si>
  <si>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</si>
  <si>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</si>
  <si>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</si>
  <si>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</si>
  <si>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</si>
  <si>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</si>
  <si>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</si>
  <si>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</si>
  <si>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</si>
  <si>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</si>
  <si>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</si>
  <si>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</si>
  <si>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</si>
  <si>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</si>
  <si>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</si>
  <si>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</si>
  <si>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</si>
  <si>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</si>
  <si>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</si>
  <si>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</si>
  <si>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</si>
  <si>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</si>
  <si>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</si>
  <si>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</si>
  <si>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</si>
  <si>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</si>
  <si>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</si>
  <si>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</si>
  <si>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</si>
  <si>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</si>
  <si>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</si>
  <si>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</si>
  <si>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</si>
  <si>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</si>
  <si>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</si>
  <si>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</si>
  <si>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</si>
  <si>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</si>
  <si>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</si>
  <si>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</si>
  <si>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</si>
  <si>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</si>
  <si>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</si>
  <si>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</si>
  <si>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</si>
  <si>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</si>
  <si>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</si>
  <si>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</si>
  <si>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</si>
  <si>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</si>
  <si>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</si>
  <si>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</si>
  <si>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</si>
  <si>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</si>
  <si>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</si>
  <si>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</si>
  <si>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</si>
  <si>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</si>
  <si>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</si>
  <si>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</si>
  <si>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</si>
  <si>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</si>
  <si>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</si>
  <si>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</si>
  <si>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</si>
  <si>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</si>
  <si>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</si>
  <si>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</si>
  <si>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</si>
  <si>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</si>
  <si>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</si>
  <si>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</si>
  <si>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</si>
  <si>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</si>
  <si>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</si>
  <si>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</si>
  <si>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</si>
  <si>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</si>
  <si>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</si>
  <si>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</si>
  <si>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</si>
  <si>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</si>
  <si>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</si>
  <si>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</si>
  <si>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</si>
  <si>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</si>
  <si>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</si>
  <si>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</si>
  <si>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</si>
  <si>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</si>
  <si>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</si>
  <si>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</si>
  <si>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</si>
  <si>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</si>
  <si>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</si>
  <si>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</si>
  <si>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</si>
  <si>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</si>
  <si>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</si>
  <si>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</si>
  <si>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</si>
  <si>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</si>
  <si>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</si>
  <si>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</si>
  <si>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</si>
  <si>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</si>
  <si>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</si>
  <si>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</si>
  <si>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</si>
  <si>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</si>
  <si>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</si>
  <si>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</si>
  <si>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</si>
  <si>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</si>
  <si>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</si>
  <si>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</si>
  <si>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</si>
  <si>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</si>
  <si>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</si>
  <si>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</si>
  <si>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</si>
  <si>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</si>
  <si>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</si>
  <si>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</si>
  <si>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</si>
  <si>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</si>
  <si>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</si>
  <si>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</si>
  <si>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</si>
  <si>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</si>
  <si>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</si>
  <si>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</si>
  <si>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</si>
  <si>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</si>
  <si>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</si>
  <si>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</si>
  <si>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</si>
  <si>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</si>
  <si>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</si>
  <si>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</si>
  <si>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</si>
  <si>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</si>
  <si>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</si>
  <si>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</si>
  <si>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</si>
  <si>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</si>
  <si>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</si>
  <si>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</si>
  <si>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</si>
  <si>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</si>
  <si>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</si>
  <si>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</si>
  <si>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</si>
  <si>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</si>
  <si>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</si>
  <si>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</si>
  <si>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</si>
  <si>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</si>
  <si>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</si>
  <si>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</si>
  <si>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</si>
  <si>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</si>
  <si>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</si>
  <si>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</si>
  <si>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</si>
  <si>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</si>
  <si>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</si>
  <si>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</si>
  <si>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</si>
  <si>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</si>
  <si>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</si>
  <si>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</si>
  <si>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</si>
  <si>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</si>
  <si>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</si>
  <si>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</si>
  <si>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</si>
  <si>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</si>
  <si>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</si>
  <si>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</si>
  <si>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</si>
  <si>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</si>
  <si>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</si>
  <si>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</si>
  <si>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</si>
  <si>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</si>
  <si>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</si>
  <si>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</si>
  <si>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</si>
  <si>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</si>
  <si>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</si>
  <si>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</si>
  <si>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</si>
  <si>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</si>
  <si>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</si>
  <si>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</si>
  <si>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</si>
  <si>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</si>
  <si>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</si>
  <si>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</si>
  <si>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</si>
  <si>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</si>
  <si>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</si>
  <si>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</si>
  <si>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</si>
  <si>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</si>
  <si>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</si>
  <si>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</si>
  <si>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</si>
  <si>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</si>
  <si>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</si>
  <si>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</si>
  <si>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</si>
  <si>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</si>
  <si>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</si>
  <si>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</si>
  <si>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</si>
  <si>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</si>
  <si>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</si>
  <si>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</si>
  <si>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</si>
  <si>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</si>
  <si>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</si>
  <si>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</si>
  <si>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</si>
  <si>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</si>
  <si>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</si>
  <si>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</si>
  <si>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</si>
  <si>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</si>
  <si>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</si>
  <si>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</si>
  <si>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</si>
  <si>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</si>
  <si>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</si>
  <si>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</si>
  <si>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</si>
  <si>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</si>
  <si>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</si>
  <si>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</si>
  <si>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</si>
  <si>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</si>
  <si>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</si>
  <si>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</si>
  <si>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</si>
  <si>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</si>
  <si>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</si>
  <si>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</si>
  <si>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</si>
  <si>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</si>
  <si>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</si>
  <si>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</si>
  <si>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</si>
  <si>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</si>
  <si>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</si>
  <si>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</si>
  <si>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</si>
  <si>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</si>
  <si>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</si>
  <si>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</si>
  <si>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</si>
  <si>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</si>
  <si>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</si>
  <si>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</si>
  <si>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</si>
  <si>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</si>
  <si>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</si>
  <si>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</si>
  <si>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</si>
  <si>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</si>
  <si>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</si>
  <si>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</si>
  <si>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</si>
  <si>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</si>
  <si>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</si>
  <si>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</si>
  <si>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</si>
  <si>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</si>
  <si>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</si>
  <si>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</si>
  <si>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</si>
  <si>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</si>
  <si>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</si>
  <si>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</si>
  <si>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</si>
  <si>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</si>
  <si>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</si>
  <si>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</si>
  <si>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</si>
  <si>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</si>
  <si>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</si>
  <si>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</si>
  <si>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</si>
  <si>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</si>
  <si>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</si>
  <si>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</si>
  <si>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</si>
  <si>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</si>
  <si>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</si>
  <si>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</si>
  <si>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</si>
  <si>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</si>
  <si>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</si>
  <si>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</si>
  <si>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</si>
  <si>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</si>
  <si>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</si>
  <si>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</si>
  <si>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</si>
  <si>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</si>
  <si>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</si>
  <si>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</si>
  <si>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</si>
  <si>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</si>
  <si>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</si>
  <si>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</si>
  <si>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</si>
  <si>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</si>
  <si>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</si>
  <si>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</si>
  <si>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</si>
  <si>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</si>
  <si>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</si>
  <si>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</si>
  <si>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</si>
  <si>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</si>
  <si>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</si>
  <si>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</si>
  <si>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</si>
  <si>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</si>
  <si>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</si>
  <si>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</si>
  <si>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</si>
  <si>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</si>
  <si>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</si>
  <si>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</si>
  <si>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</si>
  <si>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</si>
  <si>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</si>
  <si>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</si>
  <si>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</si>
  <si>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</si>
  <si>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</si>
  <si>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</si>
  <si>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</si>
  <si>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</si>
  <si>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</si>
  <si>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</si>
  <si>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</si>
  <si>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</si>
  <si>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</si>
  <si>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</si>
  <si>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</si>
  <si>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</si>
  <si>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</si>
  <si>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</si>
  <si>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</si>
  <si>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</si>
  <si>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</si>
  <si>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</si>
  <si>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</si>
  <si>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</si>
  <si>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</si>
  <si>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</si>
  <si>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</si>
  <si>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</si>
  <si>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</si>
  <si>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</si>
  <si>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</si>
  <si>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</si>
  <si>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</si>
  <si>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</si>
  <si>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</si>
  <si>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</si>
  <si>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</si>
  <si>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</si>
  <si>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</si>
  <si>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</si>
  <si>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</si>
  <si>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</si>
  <si>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</si>
  <si>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</si>
  <si>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</si>
  <si>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</si>
  <si>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</si>
  <si>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</si>
  <si>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</si>
  <si>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</si>
  <si>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</si>
  <si>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</si>
  <si>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</si>
  <si>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</si>
  <si>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</si>
  <si>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</si>
  <si>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</si>
  <si>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</si>
  <si>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</si>
  <si>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</si>
  <si>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</si>
  <si>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</si>
  <si>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</si>
  <si>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</si>
  <si>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</si>
  <si>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</si>
  <si>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</si>
  <si>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</si>
  <si>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</si>
  <si>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</si>
  <si>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</si>
  <si>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</si>
  <si>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</si>
  <si>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</si>
  <si>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</si>
  <si>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</si>
  <si>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</si>
  <si>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</si>
  <si>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</si>
  <si>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</si>
  <si>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</si>
  <si>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</si>
  <si>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</si>
  <si>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</si>
  <si>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</si>
  <si>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</si>
  <si>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</si>
  <si>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</si>
  <si>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</si>
  <si>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</si>
  <si>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</si>
  <si>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</si>
  <si>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</si>
  <si>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</si>
  <si>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</si>
  <si>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</si>
  <si>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</si>
  <si>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</si>
  <si>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</si>
  <si>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</si>
  <si>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</si>
  <si>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</si>
  <si>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</si>
  <si>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</si>
  <si>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</si>
  <si>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</si>
  <si>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</si>
  <si>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</si>
  <si>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</si>
  <si>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</si>
  <si>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</si>
  <si>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</si>
  <si>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</si>
  <si>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</si>
  <si>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</si>
  <si>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</si>
  <si>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</si>
  <si>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</si>
  <si>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</si>
  <si>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</si>
  <si>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</si>
  <si>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</si>
  <si>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</si>
  <si>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</si>
  <si>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</si>
  <si>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</si>
  <si>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</si>
  <si>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</si>
  <si>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</si>
  <si>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</si>
  <si>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</si>
  <si>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</si>
  <si>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</si>
  <si>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</si>
  <si>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</si>
  <si>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</si>
  <si>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</si>
  <si>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</si>
  <si>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</si>
  <si>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</si>
  <si>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</si>
  <si>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</si>
  <si>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</si>
  <si>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</si>
  <si>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</si>
  <si>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</si>
  <si>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</si>
  <si>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</si>
  <si>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</si>
  <si>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</si>
  <si>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</si>
  <si>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</si>
  <si>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</si>
  <si>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</si>
  <si>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</si>
  <si>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</si>
  <si>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</si>
  <si>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</si>
  <si>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</si>
  <si>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</si>
  <si>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</si>
  <si>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</si>
  <si>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</si>
  <si>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</si>
  <si>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</si>
  <si>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</si>
  <si>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</si>
  <si>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</si>
  <si>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</si>
  <si>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</si>
  <si>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</si>
  <si>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</si>
  <si>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</si>
  <si>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</si>
  <si>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</si>
  <si>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</si>
  <si>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</si>
  <si>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</si>
  <si>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</si>
  <si>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</si>
  <si>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</si>
  <si>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</si>
  <si>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</si>
  <si>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</si>
  <si>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</si>
  <si>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</si>
  <si>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</si>
  <si>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</si>
  <si>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</si>
  <si>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</si>
  <si>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</si>
  <si>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</si>
  <si>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</si>
  <si>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</si>
  <si>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</si>
  <si>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</si>
  <si>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</si>
  <si>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</si>
  <si>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</si>
  <si>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</si>
  <si>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</si>
  <si>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</si>
  <si>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</si>
  <si>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</si>
  <si>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</si>
  <si>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</si>
  <si>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</si>
  <si>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</si>
  <si>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</si>
  <si>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</si>
  <si>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</si>
  <si>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</si>
  <si>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</si>
  <si>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</si>
  <si>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</si>
  <si>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</si>
  <si>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</si>
  <si>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</si>
  <si>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</si>
  <si>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</si>
  <si>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</si>
  <si>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</si>
  <si>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</si>
  <si>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</si>
  <si>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</si>
  <si>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</si>
  <si>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</si>
  <si>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</si>
  <si>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</si>
  <si>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</si>
  <si>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</si>
  <si>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</si>
  <si>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</si>
  <si>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</si>
  <si>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</si>
  <si>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</si>
  <si>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</si>
  <si>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</si>
  <si>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</si>
  <si>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</si>
  <si>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</si>
  <si>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</si>
  <si>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</si>
  <si>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</si>
  <si>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</si>
  <si>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</si>
  <si>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</si>
  <si>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</si>
  <si>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</si>
  <si>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</si>
  <si>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</si>
  <si>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</si>
  <si>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</si>
  <si>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</si>
  <si>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</si>
  <si>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</si>
  <si>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</si>
  <si>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</si>
  <si>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</si>
  <si>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</si>
  <si>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</si>
  <si>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</si>
  <si>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</si>
  <si>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</si>
  <si>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</si>
  <si>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</si>
  <si>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</si>
  <si>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</si>
  <si>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</si>
  <si>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</si>
  <si>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</si>
  <si>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</si>
  <si>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</si>
  <si>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</si>
  <si>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</si>
  <si>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</si>
  <si>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</si>
  <si>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</si>
  <si>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</si>
  <si>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</si>
  <si>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</si>
  <si>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</si>
  <si>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</si>
  <si>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</si>
  <si>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</si>
  <si>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</si>
  <si>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</si>
  <si>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</si>
  <si>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</si>
  <si>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</si>
  <si>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</si>
  <si>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</si>
  <si>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</si>
  <si>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</si>
  <si>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</si>
  <si>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</si>
  <si>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</si>
  <si>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</si>
  <si>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</si>
  <si>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</si>
  <si>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</si>
  <si>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</si>
  <si>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</si>
  <si>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</si>
  <si>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</si>
  <si>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</si>
  <si>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</si>
  <si>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</si>
  <si>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</si>
  <si>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</si>
  <si>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</si>
  <si>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</si>
  <si>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</si>
  <si>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</si>
  <si>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</si>
  <si>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</si>
  <si>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</si>
  <si>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</si>
  <si>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</si>
  <si>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</si>
  <si>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</si>
  <si>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</si>
  <si>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</si>
  <si>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</si>
  <si>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</si>
  <si>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</si>
  <si>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</si>
  <si>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</si>
  <si>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</si>
  <si>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</si>
  <si>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</si>
  <si>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</si>
  <si>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</si>
  <si>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</si>
  <si>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</si>
  <si>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</si>
  <si>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</si>
  <si>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</si>
  <si>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</si>
  <si>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</si>
  <si>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</si>
  <si>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</si>
  <si>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</si>
  <si>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</si>
  <si>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</si>
  <si>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</si>
  <si>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</si>
  <si>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</si>
  <si>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</si>
  <si>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</si>
  <si>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</si>
  <si>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</si>
  <si>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</si>
  <si>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</si>
  <si>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</si>
  <si>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</si>
  <si>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</si>
  <si>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</si>
  <si>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</si>
  <si>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</si>
  <si>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</si>
  <si>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</si>
  <si>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</si>
  <si>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</si>
  <si>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</si>
  <si>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</si>
  <si>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</si>
  <si>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</si>
  <si>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</si>
  <si>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</si>
  <si>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</si>
  <si>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</si>
  <si>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</si>
  <si>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</si>
  <si>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</si>
  <si>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</si>
  <si>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</si>
  <si>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</si>
  <si>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</si>
  <si>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</si>
  <si>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</si>
  <si>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</si>
  <si>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</si>
  <si>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</si>
  <si>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</si>
  <si>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</si>
  <si>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</si>
  <si>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</si>
  <si>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</si>
  <si>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</si>
  <si>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</si>
  <si>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</si>
  <si>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</si>
  <si>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</si>
  <si>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</si>
  <si>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</si>
  <si>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</si>
  <si>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</si>
  <si>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</si>
  <si>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</si>
  <si>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</si>
  <si>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</si>
  <si>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</si>
  <si>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</si>
  <si>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</si>
  <si>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</si>
  <si>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</si>
  <si>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</si>
  <si>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</si>
  <si>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</si>
  <si>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</si>
  <si>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</si>
  <si>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</si>
  <si>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</si>
  <si>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</si>
  <si>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</si>
  <si>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</si>
  <si>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</si>
  <si>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</si>
  <si>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</si>
  <si>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</si>
  <si>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</si>
  <si>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</si>
  <si>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</si>
  <si>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</si>
  <si>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</si>
  <si>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</si>
  <si>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</si>
  <si>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</si>
  <si>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</si>
  <si>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</si>
  <si>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</si>
  <si>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</si>
  <si>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</si>
  <si>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</si>
  <si>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</si>
  <si>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</si>
  <si>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</si>
  <si>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</si>
  <si>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</si>
  <si>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</si>
  <si>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</si>
  <si>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</si>
  <si>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</si>
  <si>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</si>
  <si>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</si>
  <si>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</si>
  <si>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</si>
  <si>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</si>
  <si>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</si>
  <si>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</si>
  <si>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</si>
  <si>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</si>
  <si>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</si>
  <si>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</si>
  <si>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</si>
  <si>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</si>
  <si>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</si>
  <si>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</si>
  <si>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</si>
  <si>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</si>
  <si>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</si>
  <si>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</si>
  <si>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</si>
  <si>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</si>
  <si>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</si>
  <si>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</si>
  <si>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</si>
  <si>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</si>
  <si>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</si>
  <si>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</si>
  <si>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</si>
  <si>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</si>
  <si>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</si>
  <si>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</si>
  <si>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</si>
  <si>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</si>
  <si>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</si>
  <si>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</si>
  <si>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</si>
  <si>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</si>
  <si>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</si>
  <si>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</si>
  <si>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</si>
  <si>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</si>
  <si>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</si>
  <si>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</si>
  <si>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</si>
  <si>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</si>
  <si>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</si>
  <si>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</si>
  <si>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</si>
  <si>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</si>
  <si>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</si>
  <si>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</si>
  <si>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</si>
  <si>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</si>
  <si>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</si>
  <si>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</si>
  <si>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</si>
  <si>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</si>
  <si>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</si>
  <si>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</si>
  <si>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</si>
  <si>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</si>
  <si>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</si>
  <si>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</si>
  <si>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</si>
  <si>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</si>
  <si>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</si>
  <si>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</si>
  <si>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</si>
  <si>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</si>
  <si>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</si>
  <si>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</si>
  <si>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</si>
  <si>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</si>
  <si>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</si>
  <si>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</si>
  <si>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</si>
  <si>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</si>
  <si>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</si>
  <si>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</si>
  <si>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</si>
  <si>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</si>
  <si>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</si>
  <si>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</si>
  <si>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</si>
  <si>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</si>
  <si>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</si>
  <si>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</si>
  <si>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</si>
  <si>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</si>
  <si>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</si>
  <si>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</si>
  <si>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</si>
  <si>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</si>
  <si>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</si>
  <si>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</si>
  <si>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</si>
  <si>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</si>
  <si>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</si>
  <si>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</si>
  <si>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</si>
  <si>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</si>
  <si>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</si>
  <si>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</si>
  <si>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</si>
  <si>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</si>
  <si>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</si>
  <si>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</si>
  <si>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</si>
  <si>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</si>
  <si>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</si>
  <si>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</si>
  <si>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</si>
  <si>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</si>
  <si>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</si>
  <si>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</si>
  <si>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</si>
  <si>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</si>
  <si>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</si>
  <si>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</si>
  <si>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</si>
  <si>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</si>
  <si>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</si>
  <si>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</si>
  <si>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</si>
  <si>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</si>
  <si>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</si>
  <si>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</si>
  <si>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</si>
  <si>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</si>
  <si>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</si>
  <si>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</si>
  <si>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</si>
  <si>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</si>
  <si>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</si>
  <si>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</si>
  <si>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</si>
  <si>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</si>
  <si>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</si>
  <si>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</si>
  <si>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</si>
  <si>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</si>
  <si>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</si>
  <si>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</si>
  <si>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</si>
  <si>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</si>
  <si>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</si>
  <si>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</si>
  <si>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</si>
  <si>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</si>
  <si>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</si>
  <si>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</si>
  <si>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</si>
  <si>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</si>
  <si>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</si>
  <si>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</si>
  <si>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</si>
  <si>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</si>
  <si>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</si>
  <si>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</si>
  <si>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</si>
  <si>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</si>
  <si>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</si>
  <si>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</si>
  <si>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</si>
  <si>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</si>
  <si>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</si>
  <si>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</si>
  <si>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</si>
  <si>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</si>
  <si>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</si>
  <si>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</si>
  <si>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</si>
  <si>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</si>
  <si>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</si>
  <si>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</si>
  <si>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</si>
  <si>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</si>
  <si>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</si>
  <si>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</si>
  <si>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</si>
  <si>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</si>
  <si>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</si>
  <si>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</si>
  <si>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</si>
  <si>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</si>
  <si>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</si>
  <si>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</si>
  <si>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</si>
  <si>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</si>
  <si>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</si>
  <si>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</si>
  <si>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</si>
  <si>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</si>
  <si>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</si>
  <si>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</si>
  <si>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</si>
  <si>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</si>
  <si>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</si>
  <si>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</si>
  <si>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</si>
  <si>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</si>
  <si>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</si>
  <si>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</si>
  <si>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</si>
  <si>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</si>
  <si>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</si>
  <si>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</si>
  <si>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</si>
  <si>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</si>
  <si>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</si>
  <si>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</si>
  <si>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</si>
  <si>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</si>
  <si>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</si>
  <si>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</si>
  <si>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</si>
  <si>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</si>
  <si>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</si>
  <si>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</si>
  <si>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</si>
  <si>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</si>
  <si>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</si>
  <si>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</si>
  <si>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</si>
  <si>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</si>
  <si>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</si>
  <si>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</si>
  <si>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</si>
  <si>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</si>
  <si>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</si>
  <si>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</si>
  <si>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</si>
  <si>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</si>
  <si>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</si>
  <si>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</si>
  <si>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</si>
  <si>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</si>
  <si>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</si>
  <si>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</si>
  <si>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</si>
  <si>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</si>
  <si>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</si>
  <si>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</si>
  <si>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</si>
  <si>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</si>
  <si>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</si>
  <si>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</si>
  <si>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</si>
  <si>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</si>
  <si>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</si>
  <si>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</si>
  <si>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</si>
  <si>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</si>
  <si>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</si>
  <si>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</si>
  <si>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</si>
  <si>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</si>
  <si>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</si>
  <si>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</si>
  <si>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</si>
  <si>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</si>
  <si>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</si>
  <si>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</si>
  <si>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</si>
  <si>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</si>
  <si>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</si>
  <si>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</si>
  <si>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</si>
  <si>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</si>
  <si>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</si>
  <si>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</si>
  <si>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</si>
  <si>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</si>
  <si>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</si>
  <si>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</si>
  <si>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</si>
  <si>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</si>
  <si>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</si>
  <si>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</si>
  <si>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</si>
  <si>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</si>
  <si>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</si>
  <si>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</si>
  <si>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</si>
  <si>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</si>
  <si>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</si>
  <si>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</si>
  <si>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</si>
  <si>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</si>
  <si>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</si>
  <si>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</si>
  <si>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</si>
  <si>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</si>
  <si>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</si>
  <si>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</si>
  <si>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</si>
  <si>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</si>
  <si>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</si>
  <si>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</si>
  <si>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</si>
  <si>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</si>
  <si>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</si>
  <si>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</si>
  <si>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</si>
  <si>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</si>
  <si>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</si>
  <si>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</si>
  <si>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</si>
  <si>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</si>
  <si>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</si>
  <si>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</si>
  <si>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</si>
  <si>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</si>
  <si>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</si>
  <si>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</si>
  <si>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</si>
  <si>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</si>
  <si>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</si>
  <si>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</si>
  <si>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</si>
  <si>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</si>
  <si>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</si>
  <si>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</si>
  <si>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</si>
  <si>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</si>
  <si>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</si>
  <si>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</si>
  <si>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</si>
  <si>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</si>
  <si>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</si>
  <si>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</si>
  <si>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</si>
  <si>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</si>
  <si>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</si>
  <si>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</si>
  <si>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</si>
  <si>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</si>
  <si>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</si>
  <si>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</si>
  <si>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</si>
  <si>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</si>
  <si>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</si>
  <si>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</si>
  <si>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</si>
  <si>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</si>
  <si>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</si>
  <si>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</si>
  <si>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</si>
  <si>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</si>
  <si>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</si>
  <si>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</si>
  <si>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</si>
  <si>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</si>
  <si>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</si>
  <si>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</si>
  <si>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</si>
  <si>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</si>
  <si>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</si>
  <si>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</si>
  <si>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</si>
  <si>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</si>
  <si>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</si>
  <si>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</si>
  <si>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</si>
  <si>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</si>
  <si>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</si>
  <si>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</si>
  <si>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</si>
  <si>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</si>
  <si>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</si>
  <si>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</si>
  <si>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</si>
  <si>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</si>
  <si>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</si>
  <si>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</si>
  <si>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</si>
  <si>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</si>
  <si>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</si>
  <si>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</si>
  <si>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</si>
  <si>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</si>
  <si>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</si>
  <si>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</si>
  <si>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</si>
  <si>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</si>
  <si>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</si>
  <si>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</si>
  <si>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</si>
  <si>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</si>
  <si>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</si>
  <si>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</si>
  <si>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</si>
  <si>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</si>
  <si>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</si>
  <si>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</si>
  <si>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</si>
  <si>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</si>
  <si>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</si>
  <si>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</si>
  <si>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</si>
  <si>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</si>
  <si>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</si>
  <si>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</si>
  <si>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</si>
  <si>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</si>
  <si>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</si>
  <si>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</si>
  <si>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</si>
  <si>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</si>
  <si>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</si>
  <si>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</si>
  <si>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</si>
  <si>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</si>
  <si>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</si>
  <si>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</si>
  <si>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</si>
  <si>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</si>
  <si>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</si>
  <si>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</si>
  <si>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</si>
  <si>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</si>
  <si>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</si>
  <si>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</si>
  <si>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</si>
  <si>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</si>
  <si>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</si>
  <si>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</si>
  <si>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</si>
  <si>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</si>
  <si>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</si>
  <si>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</si>
  <si>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</si>
  <si>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</si>
  <si>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</si>
  <si>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</si>
  <si>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</si>
  <si>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</si>
  <si>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</si>
  <si>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</si>
  <si>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</si>
  <si>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</si>
  <si>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</si>
  <si>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</si>
  <si>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</si>
  <si>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</si>
  <si>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</si>
  <si>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</si>
  <si>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</si>
  <si>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</si>
  <si>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</si>
  <si>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</si>
  <si>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</si>
  <si>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</si>
  <si>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</si>
  <si>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</si>
  <si>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</si>
  <si>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</si>
  <si>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</si>
  <si>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</si>
  <si>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</si>
  <si>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</si>
  <si>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</si>
  <si>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</si>
  <si>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</si>
  <si>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</si>
  <si>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</si>
  <si>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</si>
  <si>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</si>
  <si>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</si>
  <si>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</si>
  <si>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</si>
  <si>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</si>
  <si>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</si>
  <si>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</si>
  <si>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</si>
  <si>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</si>
  <si>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</si>
  <si>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</si>
  <si>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</si>
  <si>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</si>
  <si>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</si>
  <si>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</si>
  <si>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</si>
  <si>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</si>
  <si>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</si>
  <si>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</si>
  <si>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</si>
  <si>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</si>
  <si>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</si>
  <si>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</si>
  <si>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</si>
  <si>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</si>
  <si>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</si>
  <si>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</si>
  <si>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</si>
  <si>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</si>
  <si>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</si>
  <si>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</si>
  <si>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</si>
  <si>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</si>
  <si>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</si>
  <si>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</si>
  <si>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</si>
  <si>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</si>
  <si>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</si>
  <si>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</si>
  <si>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</si>
  <si>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</si>
  <si>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</si>
  <si>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</si>
  <si>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</si>
  <si>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</si>
  <si>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</si>
  <si>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</si>
  <si>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</si>
  <si>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</si>
  <si>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</si>
  <si>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</si>
  <si>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</si>
  <si>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</si>
  <si>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</si>
  <si>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</si>
  <si>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</si>
  <si>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</si>
  <si>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</si>
  <si>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</si>
  <si>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</si>
  <si>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</si>
  <si>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</si>
  <si>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</si>
  <si>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</si>
  <si>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</si>
  <si>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</si>
  <si>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</si>
  <si>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</si>
  <si>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</si>
  <si>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</si>
  <si>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</si>
  <si>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</si>
  <si>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</si>
  <si>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</si>
  <si>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</si>
  <si>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</si>
  <si>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</si>
  <si>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</si>
  <si>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</si>
  <si>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</si>
  <si>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</si>
  <si>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</si>
  <si>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</si>
  <si>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</si>
  <si>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</si>
  <si>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</si>
  <si>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</si>
  <si>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</si>
  <si>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</si>
  <si>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</si>
  <si>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</si>
  <si>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</si>
  <si>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</si>
  <si>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</si>
  <si>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</si>
  <si>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</si>
  <si>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</si>
  <si>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</si>
  <si>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</si>
  <si>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</si>
  <si>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</si>
  <si>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</si>
  <si>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</si>
  <si>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</si>
  <si>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</si>
  <si>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</si>
  <si>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</si>
  <si>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</si>
  <si>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</si>
  <si>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</si>
  <si>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</si>
  <si>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</si>
  <si>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</si>
  <si>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</si>
  <si>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</si>
  <si>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</si>
  <si>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</si>
  <si>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</si>
  <si>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</si>
  <si>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</si>
  <si>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</si>
  <si>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</si>
  <si>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</si>
  <si>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</si>
  <si>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</si>
  <si>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</si>
  <si>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</si>
  <si>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</si>
  <si>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</si>
  <si>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</si>
  <si>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</si>
  <si>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</si>
  <si>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</si>
  <si>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</si>
  <si>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</si>
  <si>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</si>
  <si>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</si>
  <si>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</si>
  <si>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</si>
  <si>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</si>
  <si>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</si>
  <si>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</si>
  <si>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</si>
  <si>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</si>
  <si>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</si>
  <si>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</si>
  <si>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</si>
  <si>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</si>
  <si>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</si>
  <si>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</si>
  <si>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</si>
  <si>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</si>
  <si>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</si>
  <si>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</si>
  <si>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</si>
  <si>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</si>
  <si>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</si>
  <si>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</si>
  <si>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</si>
  <si>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</si>
  <si>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</si>
  <si>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</si>
  <si>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</si>
  <si>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</si>
  <si>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</si>
  <si>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</si>
  <si>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</si>
  <si>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</si>
  <si>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</si>
  <si>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</si>
  <si>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</si>
  <si>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</si>
  <si>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</si>
  <si>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</si>
  <si>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</si>
  <si>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</si>
  <si>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</si>
  <si>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</si>
  <si>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</si>
  <si>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</si>
  <si>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</si>
  <si>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</si>
  <si>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</si>
  <si>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</si>
  <si>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</si>
  <si>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</si>
  <si>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</si>
  <si>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</si>
  <si>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</si>
  <si>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</si>
  <si>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</si>
  <si>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</si>
  <si>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</si>
  <si>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</si>
  <si>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</si>
  <si>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</si>
  <si>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</si>
  <si>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</si>
  <si>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</si>
  <si>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</si>
  <si>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</si>
  <si>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</si>
  <si>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</si>
  <si>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</si>
  <si>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</si>
  <si>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</si>
  <si>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</si>
  <si>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</si>
  <si>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</si>
  <si>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</si>
  <si>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</si>
  <si>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</si>
  <si>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</si>
  <si>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</si>
  <si>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</si>
  <si>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</si>
  <si>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</si>
  <si>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</si>
  <si>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</si>
  <si>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</si>
  <si>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</si>
  <si>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</si>
  <si>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</si>
  <si>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</si>
  <si>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</si>
  <si>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</si>
  <si>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</si>
  <si>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</si>
  <si>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</si>
  <si>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</si>
  <si>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</si>
  <si>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</si>
  <si>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</si>
  <si>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</si>
  <si>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</si>
  <si>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</si>
  <si>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</si>
  <si>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</si>
  <si>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</si>
  <si>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</si>
  <si>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</si>
  <si>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</si>
  <si>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</si>
  <si>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</si>
  <si>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</si>
  <si>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</si>
  <si>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</si>
  <si>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</si>
  <si>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</si>
  <si>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</si>
  <si>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</si>
  <si>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</si>
  <si>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</si>
  <si>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</si>
  <si>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</si>
  <si>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</si>
  <si>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</si>
  <si>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</si>
  <si>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</si>
  <si>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</si>
  <si>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</si>
  <si>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</si>
  <si>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</si>
  <si>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</si>
  <si>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</si>
  <si>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</si>
  <si>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</si>
  <si>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</si>
  <si>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</si>
  <si>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</si>
  <si>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</si>
  <si>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</si>
  <si>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</si>
  <si>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</si>
  <si>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</si>
  <si>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</si>
  <si>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</si>
  <si>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</si>
  <si>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</si>
  <si>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</si>
  <si>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</si>
  <si>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</si>
  <si>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</si>
  <si>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</si>
  <si>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</si>
  <si>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</si>
  <si>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</si>
  <si>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</si>
  <si>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</si>
  <si>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</si>
  <si>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</si>
  <si>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</si>
  <si>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</si>
  <si>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</si>
  <si>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</si>
  <si>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</si>
  <si>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</si>
  <si>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</si>
  <si>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</si>
  <si>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</si>
  <si>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</si>
  <si>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</si>
  <si>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</si>
  <si>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</si>
  <si>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</si>
  <si>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</si>
  <si>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</si>
  <si>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</si>
  <si>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</si>
  <si>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</si>
  <si>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</si>
  <si>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</si>
  <si>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</si>
  <si>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</si>
  <si>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</si>
  <si>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</si>
  <si>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</si>
  <si>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</si>
  <si>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</si>
  <si>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</si>
  <si>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</si>
  <si>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</si>
  <si>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</si>
  <si>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</si>
  <si>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</si>
  <si>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</si>
  <si>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</si>
  <si>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</si>
  <si>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</si>
  <si>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</si>
  <si>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</si>
  <si>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</si>
  <si>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</si>
  <si>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</si>
  <si>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</si>
  <si>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</si>
  <si>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</si>
  <si>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</si>
  <si>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</si>
  <si>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</si>
  <si>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</si>
  <si>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</si>
  <si>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</si>
  <si>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</si>
  <si>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</si>
  <si>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</si>
  <si>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</si>
  <si>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</si>
  <si>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</si>
  <si>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</si>
  <si>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</si>
  <si>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</si>
  <si>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</si>
  <si>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</si>
  <si>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</si>
  <si>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</si>
  <si>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</si>
  <si>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</si>
  <si>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</si>
  <si>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</si>
  <si>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</si>
  <si>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</si>
  <si>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</si>
  <si>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</si>
  <si>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</si>
  <si>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</si>
  <si>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</si>
  <si>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</si>
  <si>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</si>
  <si>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</si>
  <si>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</si>
  <si>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</si>
  <si>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</si>
  <si>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</si>
  <si>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</si>
  <si>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</si>
  <si>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</si>
  <si>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</si>
  <si>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</si>
  <si>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</si>
  <si>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</si>
  <si>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</si>
  <si>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</si>
  <si>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</si>
  <si>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</si>
  <si>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</si>
  <si>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</si>
  <si>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</si>
  <si>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</si>
  <si>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</si>
  <si>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</si>
  <si>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</si>
  <si>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</si>
  <si>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</si>
  <si>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</si>
  <si>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</si>
  <si>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</si>
  <si>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</si>
  <si>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</si>
  <si>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</si>
  <si>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</si>
  <si>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</si>
  <si>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</si>
  <si>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</si>
  <si>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</si>
  <si>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</si>
  <si>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</si>
  <si>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</si>
  <si>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</si>
  <si>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</si>
  <si>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</si>
  <si>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</si>
  <si>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</si>
  <si>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</si>
  <si>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</si>
  <si>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</si>
  <si>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</si>
  <si>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</si>
  <si>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</si>
  <si>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</si>
  <si>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</si>
  <si>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</si>
  <si>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</si>
  <si>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</si>
  <si>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</si>
  <si>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</si>
  <si>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</si>
  <si>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</si>
  <si>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</si>
  <si>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</si>
  <si>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</si>
  <si>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</si>
  <si>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</si>
  <si>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</si>
  <si>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</si>
  <si>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</si>
  <si>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</si>
  <si>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</si>
  <si>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</si>
  <si>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</si>
  <si>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</si>
  <si>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</si>
  <si>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</si>
  <si>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</si>
  <si>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</si>
  <si>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</si>
  <si>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</si>
  <si>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</si>
  <si>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</si>
  <si>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</si>
  <si>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</si>
  <si>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</si>
  <si>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</si>
  <si>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</si>
  <si>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</si>
  <si>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</si>
  <si>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</si>
  <si>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</si>
  <si>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</si>
  <si>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</si>
  <si>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</si>
  <si>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</si>
  <si>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</si>
  <si>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</si>
  <si>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</si>
  <si>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</si>
  <si>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</si>
  <si>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</si>
  <si>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</si>
  <si>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</si>
  <si>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</si>
  <si>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</si>
  <si>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</si>
  <si>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</si>
  <si>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</si>
  <si>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</si>
  <si>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</si>
  <si>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</si>
  <si>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</si>
  <si>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</si>
  <si>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</si>
  <si>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</si>
  <si>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</si>
  <si>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</si>
  <si>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</si>
  <si>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</si>
  <si>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</si>
  <si>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</si>
  <si>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</si>
  <si>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</si>
  <si>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</si>
  <si>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</si>
  <si>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</si>
  <si>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</si>
  <si>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</si>
  <si>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</si>
  <si>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</si>
  <si>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</si>
  <si>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</si>
  <si>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</si>
  <si>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</si>
  <si>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</si>
  <si>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</si>
  <si>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</si>
  <si>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</si>
  <si>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</si>
  <si>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</si>
  <si>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</si>
  <si>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</si>
  <si>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</si>
  <si>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</si>
  <si>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</si>
  <si>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</si>
  <si>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</si>
  <si>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</si>
  <si>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</si>
  <si>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</si>
  <si>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</si>
  <si>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</si>
  <si>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</si>
  <si>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</si>
  <si>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</si>
  <si>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</si>
  <si>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</si>
  <si>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</si>
  <si>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</si>
  <si>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</si>
  <si>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</si>
  <si>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</si>
  <si>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</si>
  <si>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</si>
  <si>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</si>
  <si>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</si>
  <si>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</si>
  <si>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</si>
  <si>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</si>
  <si>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</si>
  <si>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</si>
  <si>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</si>
  <si>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</si>
  <si>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</si>
  <si>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</si>
  <si>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</si>
  <si>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</si>
  <si>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</si>
  <si>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</si>
  <si>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</si>
  <si>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</si>
  <si>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</si>
  <si>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</si>
  <si>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</si>
  <si>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</si>
  <si>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</si>
  <si>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</si>
  <si>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</si>
  <si>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</si>
  <si>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</si>
  <si>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</si>
  <si>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</si>
  <si>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</si>
  <si>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</si>
  <si>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</si>
  <si>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</si>
  <si>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</si>
  <si>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</si>
  <si>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</si>
  <si>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</si>
  <si>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</si>
  <si>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</si>
  <si>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</si>
  <si>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</si>
  <si>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</si>
  <si>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</si>
  <si>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</si>
  <si>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</si>
  <si>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</si>
  <si>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</si>
  <si>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</si>
  <si>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</si>
  <si>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</si>
  <si>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</si>
  <si>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</si>
  <si>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</si>
  <si>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</si>
  <si>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</si>
  <si>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</si>
  <si>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</si>
  <si>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</si>
  <si>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</si>
  <si>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</si>
  <si>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</si>
  <si>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</si>
  <si>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</si>
  <si>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</si>
  <si>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</si>
  <si>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</si>
  <si>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</si>
  <si>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</si>
  <si>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</si>
  <si>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</si>
  <si>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</si>
  <si>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</si>
  <si>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</si>
  <si>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</si>
  <si>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</si>
  <si>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</si>
  <si>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</si>
  <si>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</si>
  <si>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</si>
  <si>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</si>
  <si>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</si>
  <si>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</si>
  <si>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</si>
  <si>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</si>
  <si>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</si>
  <si>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</si>
  <si>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</si>
  <si>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</si>
  <si>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</si>
  <si>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</si>
  <si>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</si>
  <si>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</si>
  <si>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</si>
  <si>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</si>
  <si>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</si>
  <si>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</si>
  <si>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</si>
  <si>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</si>
  <si>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</si>
  <si>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</si>
  <si>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</si>
  <si>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</si>
  <si>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</si>
  <si>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</si>
  <si>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</si>
  <si>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</si>
  <si>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</si>
  <si>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</si>
  <si>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</si>
  <si>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</si>
  <si>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</si>
  <si>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</si>
  <si>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</si>
  <si>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</si>
  <si>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</si>
  <si>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</si>
  <si>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</si>
  <si>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</si>
  <si>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</si>
  <si>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</si>
  <si>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</si>
  <si>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</si>
  <si>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</si>
  <si>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</si>
  <si>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</si>
  <si>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</si>
  <si>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</si>
  <si>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</si>
  <si>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</si>
  <si>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</si>
  <si>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</si>
  <si>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</si>
  <si>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</si>
  <si>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</si>
  <si>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</si>
  <si>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</si>
  <si>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</si>
  <si>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</si>
  <si>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</si>
  <si>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</si>
  <si>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</si>
  <si>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</si>
  <si>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</si>
  <si>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</si>
  <si>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</si>
  <si>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</si>
  <si>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</si>
  <si>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</si>
  <si>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</si>
  <si>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</si>
  <si>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</si>
  <si>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</si>
  <si>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</si>
  <si>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</si>
  <si>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</si>
  <si>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</si>
  <si>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</si>
  <si>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</si>
  <si>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</si>
  <si>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</si>
  <si>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</si>
  <si>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</si>
  <si>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</si>
  <si>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</si>
  <si>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</si>
  <si>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</si>
  <si>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</si>
  <si>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</si>
  <si>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</si>
  <si>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</si>
  <si>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</si>
  <si>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</si>
  <si>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</si>
  <si>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</si>
  <si>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</si>
  <si>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</si>
  <si>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</si>
  <si>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</si>
  <si>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</si>
  <si>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</si>
  <si>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</si>
  <si>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</si>
  <si>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</si>
  <si>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</si>
  <si>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</si>
  <si>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</si>
  <si>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</si>
  <si>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</si>
  <si>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</si>
  <si>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</si>
  <si>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</si>
  <si>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</si>
  <si>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</si>
  <si>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</si>
  <si>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</si>
  <si>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</si>
  <si>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</si>
  <si>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</si>
  <si>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</si>
  <si>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</si>
  <si>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</si>
  <si>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</si>
  <si>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</si>
  <si>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</si>
  <si>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</si>
  <si>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</si>
  <si>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</si>
  <si>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</si>
  <si>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</si>
  <si>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</si>
  <si>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</si>
  <si>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</si>
  <si>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</si>
  <si>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</si>
  <si>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</si>
  <si>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</si>
  <si>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</si>
  <si>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</si>
  <si>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</si>
  <si>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</si>
  <si>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</si>
  <si>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</si>
  <si>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</si>
  <si>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</si>
  <si>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</si>
  <si>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</si>
  <si>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</si>
  <si>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</si>
  <si>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</si>
  <si>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</si>
  <si>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</si>
  <si>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</si>
  <si>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</si>
  <si>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</si>
  <si>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</si>
  <si>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</si>
  <si>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</si>
  <si>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</si>
  <si>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</si>
  <si>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</si>
  <si>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</si>
  <si>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</si>
  <si>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</si>
  <si>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</si>
  <si>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</si>
  <si>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</si>
  <si>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</si>
  <si>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</si>
  <si>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</si>
  <si>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</si>
  <si>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</si>
  <si>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</si>
  <si>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</si>
  <si>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</si>
  <si>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</si>
  <si>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</si>
  <si>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</si>
  <si>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</si>
  <si>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</si>
  <si>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</si>
  <si>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</si>
  <si>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</si>
  <si>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</si>
  <si>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</si>
  <si>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</si>
  <si>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</si>
  <si>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</si>
  <si>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</si>
  <si>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</si>
  <si>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</si>
  <si>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</si>
  <si>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</si>
  <si>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</si>
  <si>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</si>
  <si>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</si>
  <si>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</si>
  <si>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</si>
  <si>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</si>
  <si>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</si>
  <si>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</si>
  <si>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</si>
  <si>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</si>
  <si>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</si>
  <si>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</si>
  <si>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</si>
  <si>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</si>
  <si>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</si>
  <si>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</si>
  <si>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</si>
  <si>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</si>
  <si>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</si>
  <si>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</si>
  <si>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</si>
  <si>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</si>
  <si>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</si>
  <si>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</si>
  <si>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</si>
  <si>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</si>
  <si>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</si>
  <si>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</si>
  <si>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</si>
  <si>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</si>
  <si>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</si>
  <si>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</si>
  <si>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</si>
  <si>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</si>
  <si>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</si>
  <si>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</si>
  <si>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</si>
  <si>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</si>
  <si>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</si>
  <si>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</si>
  <si>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</si>
  <si>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</si>
  <si>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</si>
  <si>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</si>
  <si>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</si>
  <si>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</si>
  <si>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</si>
  <si>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</si>
  <si>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</si>
  <si>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</si>
  <si>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</si>
  <si>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</si>
  <si>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</si>
  <si>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</si>
  <si>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</si>
  <si>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</si>
  <si>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</si>
  <si>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</si>
  <si>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</si>
  <si>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</si>
  <si>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</si>
  <si>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</si>
  <si>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</si>
  <si>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</si>
  <si>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</si>
  <si>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</si>
  <si>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</si>
  <si>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</si>
  <si>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</si>
  <si>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</si>
  <si>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</si>
  <si>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</si>
  <si>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</si>
  <si>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</si>
  <si>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</si>
  <si>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</si>
  <si>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</si>
  <si>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</si>
  <si>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</si>
  <si>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</si>
  <si>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</si>
  <si>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</si>
  <si>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</si>
  <si>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</si>
  <si>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</si>
  <si>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</si>
  <si>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</si>
  <si>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</si>
  <si>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</si>
  <si>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</si>
  <si>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</si>
  <si>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</si>
  <si>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</si>
  <si>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</si>
  <si>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</si>
  <si>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</si>
  <si>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</si>
  <si>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</si>
  <si>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</si>
  <si>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</si>
  <si>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</si>
  <si>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</si>
  <si>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</si>
  <si>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</si>
  <si>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</si>
  <si>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</si>
  <si>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</si>
  <si>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</si>
  <si>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</si>
  <si>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</si>
  <si>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</si>
  <si>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</si>
  <si>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</si>
  <si>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</si>
  <si>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</si>
  <si>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</si>
  <si>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</si>
  <si>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</si>
  <si>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</si>
  <si>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</si>
  <si>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</si>
  <si>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</si>
  <si>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</si>
  <si>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</si>
  <si>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</si>
  <si>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</si>
  <si>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</si>
  <si>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</si>
  <si>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</si>
  <si>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</si>
  <si>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</si>
  <si>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</si>
  <si>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</si>
  <si>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</si>
  <si>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</si>
  <si>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</si>
  <si>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</si>
  <si>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</si>
  <si>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</si>
  <si>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</si>
  <si>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</si>
  <si>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</si>
  <si>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</si>
  <si>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</si>
  <si>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</si>
  <si>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</si>
  <si>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</si>
  <si>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</si>
  <si>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</si>
  <si>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</si>
  <si>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</si>
  <si>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</si>
  <si>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</si>
  <si>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</si>
  <si>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</si>
  <si>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</si>
  <si>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</si>
  <si>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PARA FUTURAS E EVENTUAIS AQUISIÇÕES DE MATERIAIS E SERVIÇOS QUE SERÃO UTILIZADOS NA SINALIZAÇÃO DE TRÂNSITO NO MUNICIPIO.</t>
  </si>
  <si>
    <t>PREFEITURA DE COTIPORA</t>
  </si>
  <si>
    <t>90898487000164</t>
  </si>
  <si>
    <t>SOLVENTE</t>
  </si>
  <si>
    <t>TINTA BRANCA</t>
  </si>
  <si>
    <t>TINTA AMARELA</t>
  </si>
  <si>
    <t>TINTA VERMELHA</t>
  </si>
  <si>
    <t>INP278</t>
  </si>
  <si>
    <t>TACHA</t>
  </si>
  <si>
    <t>TACHÃO</t>
  </si>
  <si>
    <t>SINALIZAÇÃO HORIZONTAL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</si>
</sst>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0" fontId="4" fillId="0" borderId="0" xfId="0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6</v>
      </c>
      <c r="C2" s="188"/>
      <c r="D2" s="76" t="s">
        <v>162</v>
      </c>
      <c r="E2" s="112">
        <v>11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3971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3972</v>
      </c>
      <c r="C4" s="191"/>
      <c r="D4" s="191"/>
      <c r="E4" s="192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585479.5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workbookViewId="0">
      <selection activeCell="C20" sqref="C20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3" t="s">
        <v>3676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6" t="str">
        <f>IF(Identificação!B2=0,"",Identificação!B2)</f>
        <v>Pregão Presencial</v>
      </c>
      <c r="D2" s="206"/>
      <c r="E2" s="206"/>
      <c r="F2" s="206"/>
      <c r="G2" s="206"/>
      <c r="H2" s="43" t="s">
        <v>151</v>
      </c>
      <c r="I2" s="44">
        <f>IF(Identificação!E2=0,"",Identificação!E2)</f>
        <v>11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2" t="s">
        <v>153</v>
      </c>
      <c r="B3" s="213"/>
      <c r="C3" s="214" t="str">
        <f>IF(Identificação!B3=0,"",Identificação!B3)</f>
        <v>REGISTRO DE PREÇOS PARA FUTURAS E EVENTUAIS AQUISIÇÕES DE MATERIAIS E SERVIÇOS QUE SERÃO UTILIZADOS NA SINALIZAÇÃO DE TRÂNSITO NO MUNICIPIO.</v>
      </c>
      <c r="D3" s="214"/>
      <c r="E3" s="214"/>
      <c r="F3" s="214"/>
      <c r="G3" s="214"/>
      <c r="H3" s="214"/>
      <c r="I3" s="214"/>
      <c r="J3" s="214"/>
      <c r="K3" s="215"/>
      <c r="L3" s="144"/>
      <c r="M3" s="144"/>
    </row>
    <row r="4" spans="1:18" s="45" customFormat="1" ht="15.75" thickBot="1" x14ac:dyDescent="0.3">
      <c r="A4" s="46" t="s">
        <v>176</v>
      </c>
      <c r="B4" s="47"/>
      <c r="C4" s="208" t="str">
        <f>IF(Identificação!B4=0,"",Identificação!B4)</f>
        <v>PREFEITURA DE COTIPORA</v>
      </c>
      <c r="D4" s="208"/>
      <c r="E4" s="208"/>
      <c r="F4" s="208"/>
      <c r="G4" s="208"/>
      <c r="H4" s="208"/>
      <c r="I4" s="208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8" t="str">
        <f>IF(Identificação!B5=0,"",Identificação!B5)</f>
        <v>Compras e Outros Serviços</v>
      </c>
      <c r="D5" s="208"/>
      <c r="E5" s="208"/>
      <c r="F5" s="208"/>
      <c r="G5" s="209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0">
        <f>SUMIFS(K12:K39953,B12:B39953,"&gt;0",K12:K39953,"&lt;&gt;0")</f>
        <v>585479.5</v>
      </c>
      <c r="D6" s="210"/>
      <c r="E6" s="210"/>
      <c r="F6" s="210"/>
      <c r="G6" s="211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5" t="s">
        <v>3762</v>
      </c>
      <c r="B10" s="195" t="s">
        <v>3760</v>
      </c>
      <c r="C10" s="195" t="s">
        <v>3761</v>
      </c>
      <c r="D10" s="199" t="s">
        <v>3675</v>
      </c>
      <c r="E10" s="197" t="s">
        <v>168</v>
      </c>
      <c r="F10" s="201" t="s">
        <v>3674</v>
      </c>
      <c r="G10" s="199" t="s">
        <v>156</v>
      </c>
      <c r="H10" s="220" t="s">
        <v>165</v>
      </c>
      <c r="I10" s="221"/>
      <c r="J10" s="221"/>
      <c r="K10" s="221"/>
      <c r="L10" s="221"/>
      <c r="M10" s="222"/>
      <c r="N10" s="216" t="s">
        <v>177</v>
      </c>
      <c r="O10" s="217"/>
      <c r="P10" s="218" t="s">
        <v>178</v>
      </c>
      <c r="Q10" s="219"/>
      <c r="R10" s="207" t="s">
        <v>3678</v>
      </c>
    </row>
    <row r="11" spans="1:18" s="40" customFormat="1" ht="45" x14ac:dyDescent="0.25">
      <c r="A11" s="196"/>
      <c r="B11" s="196"/>
      <c r="C11" s="196"/>
      <c r="D11" s="200"/>
      <c r="E11" s="198"/>
      <c r="F11" s="202"/>
      <c r="G11" s="200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7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100</v>
      </c>
      <c r="I12" s="241" t="s">
        <v>3824</v>
      </c>
      <c r="J12" s="174">
        <v>199.66</v>
      </c>
      <c r="K12" s="86">
        <f>IFERROR(IF(H12*J12&lt;&gt;0,ROUND(ROUND(H12,4)*ROUND(J12,4),2),""),"")</f>
        <v>19966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250</v>
      </c>
      <c r="I13" s="166" t="s">
        <v>3824</v>
      </c>
      <c r="J13" s="174">
        <v>299.33</v>
      </c>
      <c r="K13" s="167">
        <f>IFERROR(IF(H13*J13&lt;&gt;0,ROUND(ROUND(H13,4)*ROUND(J13,4),2),""),"")</f>
        <v>74832.5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150</v>
      </c>
      <c r="I14" s="241" t="s">
        <v>3824</v>
      </c>
      <c r="J14" s="174">
        <v>300.66000000000003</v>
      </c>
      <c r="K14" s="156">
        <f>IFERROR(IF(H14*J14&lt;&gt;0,ROUND(ROUND(H14,4)*ROUND(J14,4),2),""),"")</f>
        <v>45099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100</v>
      </c>
      <c r="I15" s="166" t="s">
        <v>3824</v>
      </c>
      <c r="J15" s="174">
        <v>341.66</v>
      </c>
      <c r="K15" s="156">
        <f t="shared" ref="K15:K78" si="0">IFERROR(IF(H15*J15&lt;&gt;0,ROUND(ROUND(H15,4)*ROUND(J15,4),2),""),"")</f>
        <v>34166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100</v>
      </c>
      <c r="I16" s="241" t="s">
        <v>3740</v>
      </c>
      <c r="J16" s="174">
        <v>191.66</v>
      </c>
      <c r="K16" s="156">
        <f t="shared" si="0"/>
        <v>19166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5000</v>
      </c>
      <c r="I17" s="166" t="s">
        <v>3702</v>
      </c>
      <c r="J17" s="174">
        <v>15.25</v>
      </c>
      <c r="K17" s="156">
        <f t="shared" si="0"/>
        <v>76250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2000</v>
      </c>
      <c r="I18" s="166" t="s">
        <v>3702</v>
      </c>
      <c r="J18" s="174">
        <v>33.75</v>
      </c>
      <c r="K18" s="156">
        <f t="shared" si="0"/>
        <v>67500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10000</v>
      </c>
      <c r="I19" s="166" t="s">
        <v>3696</v>
      </c>
      <c r="J19" s="174">
        <v>24.85</v>
      </c>
      <c r="K19" s="156">
        <f t="shared" si="0"/>
        <v>248500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Pregão Presencial</v>
      </c>
      <c r="D2" s="238"/>
      <c r="E2" s="30" t="s">
        <v>151</v>
      </c>
      <c r="F2" s="31">
        <f>IF(Identificação!E2=0,"",Identificação!E2)</f>
        <v>11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REGISTRO DE PREÇOS PARA FUTURAS E EVENTUAIS AQUISIÇÕES DE MATERIAIS E SERVIÇOS QUE SERÃO UTILIZADOS NA SINALIZAÇÃO DE TRÂNSITO NO MUNICIPIO.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Compras e Outros Serviços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SOLVENTE</v>
      </c>
      <c r="E12" s="176">
        <f>IF('Orçamento-base'!H12&gt;0,'Orçamento-base'!H12,"")</f>
        <v>100</v>
      </c>
      <c r="F12" s="86" t="str">
        <f>IF('Orçamento-base'!I12&gt;0,'Orçamento-base'!I12,"")</f>
        <v>bld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TINTA BRANCA</v>
      </c>
      <c r="E13" s="176">
        <f>IF('Orçamento-base'!H13&gt;0,'Orçamento-base'!H13,"")</f>
        <v>250</v>
      </c>
      <c r="F13" s="86" t="str">
        <f>IF('Orçamento-base'!I13&gt;0,'Orçamento-base'!I13,"")</f>
        <v>bld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76" workbookViewId="0">
      <selection activeCell="I89" sqref="I8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2021-06-10T12:14:13Z</dcterms:modified>
</cp:coreProperties>
</file>